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ijimazaidan.sharepoint.com/sites/share/Shared Documents/public/45 事務（メールアカウント等）/4  電子申請/Kintone＋FormBridge＋Repotone/2023年度申請・選考/実際使用版/"/>
    </mc:Choice>
  </mc:AlternateContent>
  <xr:revisionPtr revIDLastSave="134" documentId="13_ncr:1_{A8363000-0986-4123-9B09-6422BE38A081}" xr6:coauthVersionLast="47" xr6:coauthVersionMax="47" xr10:uidLastSave="{7CA048A7-1443-4B57-8C58-191A834BB4C9}"/>
  <workbookProtection workbookAlgorithmName="SHA-512" workbookHashValue="wylpWiL5SWuR2N9hqF44Z01RWT3Dji4R6ZxMDeWZOU6Np5VpVc+0cg9eaoij7qvcXZ9GzXuDW/cGB8eJFpmD7A==" workbookSaltValue="uRX5IIfuRlfWDB5zxy2MHg==" workbookSpinCount="100000" lockStructure="1"/>
  <bookViews>
    <workbookView xWindow="-120" yWindow="-120" windowWidth="20730" windowHeight="11040" firstSheet="1" activeTab="1" xr2:uid="{F70DBA06-09B5-4BD4-9ED3-C0ADB7A97081}"/>
  </bookViews>
  <sheets>
    <sheet name="Sheet7" sheetId="1" state="hidden" r:id="rId1"/>
    <sheet name="１．研究課題" sheetId="3" r:id="rId2"/>
    <sheet name="２．申請者・申請金額" sheetId="2" r:id="rId3"/>
    <sheet name="３．研究組織（共同研究のみ）" sheetId="5" r:id="rId4"/>
  </sheets>
  <definedNames>
    <definedName name="_xlnm.Print_Area" localSheetId="1">'１．研究課題'!$A$1:$D$29</definedName>
    <definedName name="_xlnm.Print_Area" localSheetId="2">'２．申請者・申請金額'!$B$1:$G$18</definedName>
    <definedName name="_xlnm.Print_Area" localSheetId="3">'３．研究組織（共同研究のみ）'!$B$1:$E$29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3" l="1"/>
  <c r="G28" i="3"/>
  <c r="G27" i="3"/>
  <c r="G26" i="3"/>
  <c r="G25" i="3"/>
  <c r="G24" i="3"/>
  <c r="G23" i="3"/>
  <c r="G22" i="3"/>
  <c r="G21" i="3"/>
  <c r="G2" i="1"/>
  <c r="F31" i="3" l="1"/>
  <c r="AF6" i="1"/>
  <c r="AF5" i="1"/>
  <c r="AF4" i="1"/>
  <c r="AF3" i="1"/>
  <c r="AF2" i="1"/>
  <c r="AE6" i="1"/>
  <c r="AE5" i="1"/>
  <c r="AE4" i="1"/>
  <c r="AE3" i="1"/>
  <c r="AE2" i="1"/>
  <c r="AD6" i="1"/>
  <c r="AD5" i="1"/>
  <c r="AD4" i="1"/>
  <c r="AD3" i="1"/>
  <c r="AD2" i="1"/>
  <c r="AC6" i="1"/>
  <c r="AC5" i="1"/>
  <c r="AC4" i="1"/>
  <c r="AC3" i="1"/>
  <c r="AC2" i="1"/>
  <c r="U2" i="1"/>
  <c r="I2" i="1"/>
  <c r="H2" i="1"/>
  <c r="AA2" i="1"/>
  <c r="O2" i="1"/>
  <c r="T2" i="1"/>
  <c r="AB2" i="1"/>
  <c r="Z2" i="1"/>
  <c r="Y2" i="1"/>
  <c r="X2" i="1"/>
  <c r="W2" i="1"/>
  <c r="V2" i="1"/>
  <c r="S2" i="1"/>
  <c r="R2" i="1"/>
  <c r="Q2" i="1"/>
  <c r="P2" i="1"/>
  <c r="F2" i="1"/>
  <c r="E2" i="1"/>
  <c r="D2" i="1"/>
  <c r="C2" i="1"/>
  <c r="F32" i="3" l="1"/>
  <c r="G32" i="3" s="1"/>
  <c r="H32" i="3" s="1"/>
  <c r="I32" i="3" s="1"/>
  <c r="J32" i="3" s="1"/>
  <c r="F37" i="3" s="1"/>
  <c r="B2" i="1"/>
  <c r="F33" i="3" l="1"/>
  <c r="J2" i="1" l="1"/>
  <c r="F34" i="3" l="1"/>
  <c r="K2" i="1" s="1"/>
  <c r="F35" i="3"/>
  <c r="N2" i="1" l="1"/>
  <c r="L2" i="1"/>
  <c r="F36" i="3" l="1"/>
  <c r="M2" i="1" s="1"/>
</calcChain>
</file>

<file path=xl/sharedStrings.xml><?xml version="1.0" encoding="utf-8"?>
<sst xmlns="http://schemas.openxmlformats.org/spreadsheetml/2006/main" count="112" uniqueCount="96">
  <si>
    <t>役職</t>
    <rPh sb="0" eb="2">
      <t>ヤクショク</t>
    </rPh>
    <phoneticPr fontId="1"/>
  </si>
  <si>
    <t>氏名</t>
    <rPh sb="0" eb="2">
      <t>シメイ</t>
    </rPh>
    <phoneticPr fontId="1"/>
  </si>
  <si>
    <t>個人・共同</t>
    <rPh sb="0" eb="2">
      <t>コジン</t>
    </rPh>
    <rPh sb="3" eb="5">
      <t>キョウドウ</t>
    </rPh>
    <phoneticPr fontId="1"/>
  </si>
  <si>
    <t>年齢</t>
    <rPh sb="0" eb="2">
      <t>ネンレイ</t>
    </rPh>
    <phoneticPr fontId="1"/>
  </si>
  <si>
    <t>３　助成金申請額（本申請書12の「合計金額」(A)と一致する金額を記載してくだい。）</t>
  </si>
  <si>
    <t>2023年度学術研究助成金交付申請書</t>
    <rPh sb="4" eb="6">
      <t>ネンド</t>
    </rPh>
    <rPh sb="6" eb="8">
      <t>ガクジュツ</t>
    </rPh>
    <rPh sb="8" eb="13">
      <t>ケンキュウジョセイキン</t>
    </rPh>
    <rPh sb="13" eb="15">
      <t>コウフ</t>
    </rPh>
    <rPh sb="15" eb="18">
      <t>シンセイショ</t>
    </rPh>
    <phoneticPr fontId="1"/>
  </si>
  <si>
    <t>　公益財団法人　飯島藤十郎記念食品科学振興財団</t>
    <rPh sb="1" eb="7">
      <t>コウエキザイダンホウジン</t>
    </rPh>
    <rPh sb="8" eb="13">
      <t>イイジマトウジュウロウ</t>
    </rPh>
    <rPh sb="13" eb="15">
      <t>キネン</t>
    </rPh>
    <rPh sb="15" eb="23">
      <t>ショクヒンカガクシンコウザイダン</t>
    </rPh>
    <phoneticPr fontId="1"/>
  </si>
  <si>
    <t>　　　　　　　　　　　　　理事長　飯 島 幹 雄　殿</t>
    <rPh sb="13" eb="16">
      <t>リジチョウ</t>
    </rPh>
    <rPh sb="17" eb="18">
      <t>メシ</t>
    </rPh>
    <rPh sb="19" eb="20">
      <t>シマ</t>
    </rPh>
    <rPh sb="21" eb="22">
      <t>ミキ</t>
    </rPh>
    <rPh sb="23" eb="24">
      <t>ユウ</t>
    </rPh>
    <rPh sb="25" eb="26">
      <t>ドノ</t>
    </rPh>
    <phoneticPr fontId="1"/>
  </si>
  <si>
    <t>　所属機関名：大学院の場合は研究科、専攻、分野相当まで、学部の場合は学部、学科、研究室相当まで。</t>
    <rPh sb="1" eb="5">
      <t>ショゾクキカン</t>
    </rPh>
    <rPh sb="5" eb="6">
      <t>メイ</t>
    </rPh>
    <rPh sb="7" eb="10">
      <t>ダイガクイン</t>
    </rPh>
    <rPh sb="11" eb="13">
      <t>バアイ</t>
    </rPh>
    <rPh sb="14" eb="17">
      <t>ケンキュウカ</t>
    </rPh>
    <rPh sb="18" eb="20">
      <t>センコウ</t>
    </rPh>
    <rPh sb="21" eb="25">
      <t>ブンヤソウトウ</t>
    </rPh>
    <rPh sb="28" eb="30">
      <t>ガクブ</t>
    </rPh>
    <rPh sb="31" eb="33">
      <t>バアイ</t>
    </rPh>
    <rPh sb="34" eb="36">
      <t>ガクブ</t>
    </rPh>
    <rPh sb="37" eb="39">
      <t>ガッカ</t>
    </rPh>
    <rPh sb="40" eb="45">
      <t>ケンキュウシツソウトウ</t>
    </rPh>
    <phoneticPr fontId="1"/>
  </si>
  <si>
    <t>２　申請者（共同研究の場合は代表研究者）の情報を記載してください。</t>
    <rPh sb="21" eb="23">
      <t>ジョウホウ</t>
    </rPh>
    <rPh sb="24" eb="26">
      <t>キサイ</t>
    </rPh>
    <phoneticPr fontId="1"/>
  </si>
  <si>
    <t>１　研究課題について記載してください。</t>
    <rPh sb="10" eb="12">
      <t>キサイ</t>
    </rPh>
    <phoneticPr fontId="1"/>
  </si>
  <si>
    <t>研究課題名（和文：全・半角50字以内）</t>
    <rPh sb="0" eb="4">
      <t>ケンキュウカダイ</t>
    </rPh>
    <rPh sb="4" eb="5">
      <t>メイ</t>
    </rPh>
    <phoneticPr fontId="1"/>
  </si>
  <si>
    <t>研究課題名（英文）</t>
    <rPh sb="0" eb="5">
      <t>ケンキュウカダイメイ</t>
    </rPh>
    <phoneticPr fontId="1"/>
  </si>
  <si>
    <t>４　研究組織（共同研究申請の場合に全共同研究者について記載。個人研究申請の場合は不要。）</t>
    <rPh sb="2" eb="6">
      <t>ケンキュウソシキ</t>
    </rPh>
    <rPh sb="7" eb="13">
      <t>キョウドウケンキュウシンセイ</t>
    </rPh>
    <rPh sb="14" eb="16">
      <t>バアイ</t>
    </rPh>
    <rPh sb="17" eb="20">
      <t>ゼンキョウドウ</t>
    </rPh>
    <rPh sb="20" eb="22">
      <t>ケンキュウ</t>
    </rPh>
    <rPh sb="22" eb="23">
      <t>シャ</t>
    </rPh>
    <rPh sb="27" eb="29">
      <t>キサイ</t>
    </rPh>
    <rPh sb="30" eb="36">
      <t>コジンケンキュウシンセイ</t>
    </rPh>
    <rPh sb="37" eb="39">
      <t>バアイ</t>
    </rPh>
    <rPh sb="40" eb="42">
      <t>フヨウ</t>
    </rPh>
    <phoneticPr fontId="1"/>
  </si>
  <si>
    <t>氏　　名</t>
    <rPh sb="0" eb="1">
      <t>シ</t>
    </rPh>
    <rPh sb="3" eb="4">
      <t>ナ</t>
    </rPh>
    <phoneticPr fontId="1"/>
  </si>
  <si>
    <t>共　同
研究者
(１人目)　</t>
    <rPh sb="0" eb="1">
      <t>トモ</t>
    </rPh>
    <rPh sb="2" eb="3">
      <t>ドウ</t>
    </rPh>
    <rPh sb="4" eb="7">
      <t>ケンキュウシャ</t>
    </rPh>
    <rPh sb="10" eb="12">
      <t>ニンメ</t>
    </rPh>
    <phoneticPr fontId="1"/>
  </si>
  <si>
    <t>共　同
研究者
(２人目)　</t>
    <rPh sb="0" eb="1">
      <t>トモ</t>
    </rPh>
    <rPh sb="2" eb="3">
      <t>ドウ</t>
    </rPh>
    <rPh sb="4" eb="7">
      <t>ケンキュウシャ</t>
    </rPh>
    <rPh sb="10" eb="12">
      <t>ニンメ</t>
    </rPh>
    <phoneticPr fontId="1"/>
  </si>
  <si>
    <t>共　同
研究者
(３人目)　</t>
    <rPh sb="0" eb="1">
      <t>トモ</t>
    </rPh>
    <rPh sb="2" eb="3">
      <t>ドウ</t>
    </rPh>
    <rPh sb="4" eb="7">
      <t>ケンキュウシャ</t>
    </rPh>
    <rPh sb="10" eb="12">
      <t>ニンメ</t>
    </rPh>
    <phoneticPr fontId="1"/>
  </si>
  <si>
    <t>共　同
研究者
(４人目)　</t>
    <rPh sb="0" eb="1">
      <t>トモ</t>
    </rPh>
    <rPh sb="2" eb="3">
      <t>ドウ</t>
    </rPh>
    <rPh sb="4" eb="7">
      <t>ケンキュウシャ</t>
    </rPh>
    <rPh sb="10" eb="12">
      <t>ニンメ</t>
    </rPh>
    <phoneticPr fontId="1"/>
  </si>
  <si>
    <t>共　同
研究者
(５人目)　</t>
    <rPh sb="0" eb="1">
      <t>トモ</t>
    </rPh>
    <rPh sb="2" eb="3">
      <t>ドウ</t>
    </rPh>
    <rPh sb="4" eb="7">
      <t>ケンキュウシャ</t>
    </rPh>
    <rPh sb="10" eb="12">
      <t>ニンメ</t>
    </rPh>
    <phoneticPr fontId="1"/>
  </si>
  <si>
    <t>研究課題（和文）</t>
    <rPh sb="5" eb="7">
      <t>ワブン</t>
    </rPh>
    <phoneticPr fontId="1"/>
  </si>
  <si>
    <t>研究課題（英文）</t>
    <rPh sb="5" eb="7">
      <t>エイブン</t>
    </rPh>
    <phoneticPr fontId="1"/>
  </si>
  <si>
    <t>分野①</t>
    <rPh sb="0" eb="2">
      <t>ブンヤ</t>
    </rPh>
    <phoneticPr fontId="1"/>
  </si>
  <si>
    <t>分野②</t>
    <rPh sb="0" eb="2">
      <t>ブンヤ</t>
    </rPh>
    <phoneticPr fontId="1"/>
  </si>
  <si>
    <t>分野③</t>
    <rPh sb="0" eb="2">
      <t>ブンヤ</t>
    </rPh>
    <phoneticPr fontId="1"/>
  </si>
  <si>
    <t>分野④</t>
    <rPh sb="0" eb="2">
      <t>ブンヤ</t>
    </rPh>
    <phoneticPr fontId="1"/>
  </si>
  <si>
    <t>分野⑤</t>
    <rPh sb="0" eb="2">
      <t>ブンヤ</t>
    </rPh>
    <phoneticPr fontId="1"/>
  </si>
  <si>
    <t>氏名(ひらがな)</t>
    <rPh sb="0" eb="2">
      <t>シメイ</t>
    </rPh>
    <phoneticPr fontId="1"/>
  </si>
  <si>
    <t>氏名(ローマ字)</t>
    <rPh sb="0" eb="2">
      <t>シメイ</t>
    </rPh>
    <rPh sb="6" eb="7">
      <t>ジ</t>
    </rPh>
    <phoneticPr fontId="1"/>
  </si>
  <si>
    <t>性別</t>
    <rPh sb="0" eb="2">
      <t>セイベツ</t>
    </rPh>
    <phoneticPr fontId="1"/>
  </si>
  <si>
    <t>所属機関名</t>
    <rPh sb="0" eb="2">
      <t>ショゾク</t>
    </rPh>
    <rPh sb="4" eb="5">
      <t>メイ</t>
    </rPh>
    <phoneticPr fontId="1"/>
  </si>
  <si>
    <t>〒</t>
    <phoneticPr fontId="1"/>
  </si>
  <si>
    <t>ＴＥＬ</t>
    <phoneticPr fontId="1"/>
  </si>
  <si>
    <t>ふりがな</t>
    <phoneticPr fontId="1"/>
  </si>
  <si>
    <t>　役　職　　　　　　　　　　　　　　　　　　　　</t>
    <phoneticPr fontId="1"/>
  </si>
  <si>
    <t xml:space="preserve">個人研究申請、共同研究申請のいずれかを、「個人」または「共同」の漢字２文字で記載してください。  </t>
    <rPh sb="21" eb="23">
      <t>コジン</t>
    </rPh>
    <rPh sb="28" eb="30">
      <t>キョウドウ</t>
    </rPh>
    <rPh sb="32" eb="34">
      <t>カンジ</t>
    </rPh>
    <rPh sb="35" eb="37">
      <t>モジ</t>
    </rPh>
    <phoneticPr fontId="1"/>
  </si>
  <si>
    <t xml:space="preserve">当財団の2022年度学術研究助成の有無について、「助成を受けた」、「受けていない」のいずれかを
全角６文字で記載してください。   </t>
    <rPh sb="6" eb="8">
      <t>ガクジュツ</t>
    </rPh>
    <rPh sb="8" eb="10">
      <t>ケンキュウ</t>
    </rPh>
    <rPh sb="17" eb="19">
      <t>ウム</t>
    </rPh>
    <rPh sb="21" eb="23">
      <t>ジョセイ</t>
    </rPh>
    <rPh sb="24" eb="25">
      <t>ウ</t>
    </rPh>
    <rPh sb="30" eb="31">
      <t>ウ</t>
    </rPh>
    <rPh sb="43" eb="45">
      <t>ゼンカク</t>
    </rPh>
    <rPh sb="48" eb="50">
      <t>ゼンカク</t>
    </rPh>
    <phoneticPr fontId="1"/>
  </si>
  <si>
    <t>　所在地
　 (都道府県名から)</t>
    <rPh sb="1" eb="4">
      <t>ショザイチ</t>
    </rPh>
    <rPh sb="8" eb="13">
      <t>トドウフケンメイ</t>
    </rPh>
    <phoneticPr fontId="1"/>
  </si>
  <si>
    <t>　E-mail（※２）</t>
    <phoneticPr fontId="1"/>
  </si>
  <si>
    <r>
      <t>　氏　名（</t>
    </r>
    <r>
      <rPr>
        <sz val="11"/>
        <color theme="1"/>
        <rFont val="游ゴシック"/>
        <family val="3"/>
        <charset val="128"/>
        <scheme val="minor"/>
      </rPr>
      <t>※１）</t>
    </r>
    <rPh sb="1" eb="2">
      <t>シ</t>
    </rPh>
    <rPh sb="3" eb="4">
      <t>ナ</t>
    </rPh>
    <phoneticPr fontId="1"/>
  </si>
  <si>
    <t>　氏　名
　（全角ひらがな）</t>
    <rPh sb="1" eb="2">
      <t>シ</t>
    </rPh>
    <rPh sb="3" eb="4">
      <t>ナ</t>
    </rPh>
    <rPh sb="7" eb="9">
      <t>ゼンカク</t>
    </rPh>
    <phoneticPr fontId="1"/>
  </si>
  <si>
    <t>　氏　名
　（全角ローマ字）　　　　　　　　　　　　　　</t>
    <rPh sb="1" eb="2">
      <t>シ</t>
    </rPh>
    <rPh sb="3" eb="4">
      <t>ナ</t>
    </rPh>
    <rPh sb="7" eb="9">
      <t>ゼンカク</t>
    </rPh>
    <phoneticPr fontId="1"/>
  </si>
  <si>
    <t>年　齢
(半角数字)</t>
    <rPh sb="0" eb="1">
      <t>トシ</t>
    </rPh>
    <rPh sb="2" eb="3">
      <t>トシ</t>
    </rPh>
    <rPh sb="5" eb="9">
      <t>ハンカクスウジ</t>
    </rPh>
    <phoneticPr fontId="1"/>
  </si>
  <si>
    <t>性　別</t>
    <rPh sb="0" eb="1">
      <t>セイ</t>
    </rPh>
    <rPh sb="2" eb="3">
      <t>ベツ</t>
    </rPh>
    <phoneticPr fontId="1"/>
  </si>
  <si>
    <t>　千　円</t>
    <rPh sb="1" eb="2">
      <t>セン</t>
    </rPh>
    <rPh sb="3" eb="4">
      <t>エン</t>
    </rPh>
    <phoneticPr fontId="1"/>
  </si>
  <si>
    <t>所在地</t>
    <rPh sb="0" eb="3">
      <t>ショザイチ</t>
    </rPh>
    <phoneticPr fontId="1"/>
  </si>
  <si>
    <t>昨年度助成の有無</t>
    <rPh sb="0" eb="3">
      <t>サクネンド</t>
    </rPh>
    <rPh sb="3" eb="5">
      <t>ジョセイ</t>
    </rPh>
    <rPh sb="6" eb="8">
      <t>ウム</t>
    </rPh>
    <phoneticPr fontId="1"/>
  </si>
  <si>
    <t>共同研究者が６人以上となる場合には、個別に財団までご連絡ください。</t>
    <rPh sb="0" eb="2">
      <t>キョウドウ</t>
    </rPh>
    <rPh sb="2" eb="5">
      <t>ケンキュウシャ</t>
    </rPh>
    <rPh sb="7" eb="10">
      <t>ニンイジョウ</t>
    </rPh>
    <rPh sb="13" eb="15">
      <t>バアイ</t>
    </rPh>
    <rPh sb="18" eb="20">
      <t>コベツ</t>
    </rPh>
    <rPh sb="21" eb="23">
      <t>ザイダン</t>
    </rPh>
    <rPh sb="26" eb="28">
      <t>レンラク</t>
    </rPh>
    <phoneticPr fontId="1"/>
  </si>
  <si>
    <t>レコードの開始行</t>
  </si>
  <si>
    <t>*</t>
    <phoneticPr fontId="1"/>
  </si>
  <si>
    <t>具体的な分野_⑨</t>
    <rPh sb="0" eb="3">
      <t>グタイテキ</t>
    </rPh>
    <rPh sb="4" eb="6">
      <t>ブンヤ</t>
    </rPh>
    <phoneticPr fontId="1"/>
  </si>
  <si>
    <t>助成額_千円</t>
    <rPh sb="0" eb="2">
      <t>ジョセイ</t>
    </rPh>
    <rPh sb="4" eb="6">
      <t>センエン</t>
    </rPh>
    <phoneticPr fontId="1"/>
  </si>
  <si>
    <t>共同_所属機関</t>
    <rPh sb="3" eb="7">
      <t>ショゾクキカン</t>
    </rPh>
    <phoneticPr fontId="1"/>
  </si>
  <si>
    <t>共同_役職</t>
    <rPh sb="3" eb="5">
      <t>ヤクショク</t>
    </rPh>
    <phoneticPr fontId="1"/>
  </si>
  <si>
    <t>キーワード①</t>
    <phoneticPr fontId="1"/>
  </si>
  <si>
    <t>キーワード②</t>
    <phoneticPr fontId="1"/>
  </si>
  <si>
    <t>キーワード③</t>
    <phoneticPr fontId="1"/>
  </si>
  <si>
    <t>一括更新のキー_Excel</t>
    <rPh sb="0" eb="4">
      <t>イッカツコウシン</t>
    </rPh>
    <phoneticPr fontId="1"/>
  </si>
  <si>
    <t>メールアドレス</t>
    <phoneticPr fontId="1"/>
  </si>
  <si>
    <t>生年月日</t>
    <rPh sb="0" eb="4">
      <t>セイネンガッピ</t>
    </rPh>
    <phoneticPr fontId="1"/>
  </si>
  <si>
    <t>　生年月日
　(例:1995年5月16日)</t>
    <rPh sb="1" eb="5">
      <t>セイネンガッピ</t>
    </rPh>
    <rPh sb="8" eb="9">
      <t>レイ</t>
    </rPh>
    <rPh sb="14" eb="15">
      <t>ネン</t>
    </rPh>
    <rPh sb="16" eb="17">
      <t>ガツ</t>
    </rPh>
    <rPh sb="19" eb="20">
      <t>ニチ</t>
    </rPh>
    <phoneticPr fontId="1"/>
  </si>
  <si>
    <t>Excelデータを</t>
    <phoneticPr fontId="1"/>
  </si>
  <si>
    <t>読み込み済み</t>
    <rPh sb="0" eb="1">
      <t>ヨ</t>
    </rPh>
    <rPh sb="2" eb="3">
      <t>コ</t>
    </rPh>
    <rPh sb="4" eb="5">
      <t>ズ</t>
    </rPh>
    <phoneticPr fontId="1"/>
  </si>
  <si>
    <r>
      <t>　ＴＥＬ</t>
    </r>
    <r>
      <rPr>
        <sz val="10"/>
        <color theme="1"/>
        <rFont val="游ゴシック"/>
        <family val="3"/>
        <charset val="128"/>
        <scheme val="minor"/>
      </rPr>
      <t xml:space="preserve">
　(半角／ハイフンあり)</t>
    </r>
    <rPh sb="7" eb="9">
      <t>ハンカク</t>
    </rPh>
    <phoneticPr fontId="1"/>
  </si>
  <si>
    <t>　総額
   (半角／カンマなし)</t>
    <rPh sb="8" eb="10">
      <t>ハンカク</t>
    </rPh>
    <phoneticPr fontId="1"/>
  </si>
  <si>
    <t>所属機関
（専攻・学科まで）</t>
    <rPh sb="0" eb="4">
      <t>ショゾクキカン</t>
    </rPh>
    <rPh sb="6" eb="8">
      <t>センコウ</t>
    </rPh>
    <rPh sb="9" eb="11">
      <t>ガッカ</t>
    </rPh>
    <phoneticPr fontId="1"/>
  </si>
  <si>
    <t>役　　職</t>
    <phoneticPr fontId="1"/>
  </si>
  <si>
    <t>「ふりがな」及び「氏名」は、姓と名の間に全角１文字のスペースを入れてください。</t>
    <rPh sb="6" eb="7">
      <t>オヨ</t>
    </rPh>
    <rPh sb="18" eb="19">
      <t>セイ</t>
    </rPh>
    <rPh sb="20" eb="21">
      <t>メイ</t>
    </rPh>
    <rPh sb="22" eb="23">
      <t>アイダ</t>
    </rPh>
    <rPh sb="24" eb="26">
      <t>ゼンカク</t>
    </rPh>
    <rPh sb="27" eb="29">
      <t>モジ</t>
    </rPh>
    <rPh sb="35" eb="36">
      <t>イ</t>
    </rPh>
    <phoneticPr fontId="1"/>
  </si>
  <si>
    <t>共同_ふりがな</t>
    <rPh sb="0" eb="2">
      <t>キョウドウ</t>
    </rPh>
    <phoneticPr fontId="1"/>
  </si>
  <si>
    <t>共同_氏名</t>
    <rPh sb="3" eb="5">
      <t>シメイ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</si>
  <si>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【重要です！】
※１　入力フォームの氏名と完全に一致させてください（全角文字、姓・名の間に全角スペースを入れる）。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1"/>
        <color theme="1"/>
        <rFont val="游ゴシック"/>
        <family val="3"/>
        <charset val="128"/>
        <scheme val="minor"/>
      </rPr>
      <t>※２　入力フォームのメールアドレスと完全に一致させてください（半角文字）。</t>
    </r>
    <rPh sb="1" eb="3">
      <t>ジュウヨウ</t>
    </rPh>
    <rPh sb="18" eb="20">
      <t>シメイ</t>
    </rPh>
    <rPh sb="46" eb="48">
      <t>ゼンカク</t>
    </rPh>
    <rPh sb="48" eb="50">
      <t>モジ</t>
    </rPh>
    <rPh sb="52" eb="53">
      <t>イ</t>
    </rPh>
    <rPh sb="60" eb="62">
      <t>ニュウリョク</t>
    </rPh>
    <rPh sb="75" eb="77">
      <t>カンゼン</t>
    </rPh>
    <rPh sb="78" eb="80">
      <t>イッチ</t>
    </rPh>
    <rPh sb="88" eb="90">
      <t>ハンカク</t>
    </rPh>
    <rPh sb="91" eb="93">
      <t>モジ</t>
    </rPh>
    <rPh sb="94" eb="95">
      <t>メイアイダゼンカクイ</t>
    </rPh>
    <phoneticPr fontId="1"/>
  </si>
  <si>
    <r>
      <t xml:space="preserve">〒
</t>
    </r>
    <r>
      <rPr>
        <sz val="9.5"/>
        <color theme="1"/>
        <rFont val="游ゴシック"/>
        <family val="3"/>
        <charset val="128"/>
        <scheme val="minor"/>
      </rPr>
      <t>(半角/ハイフンあり)</t>
    </r>
    <rPh sb="3" eb="5">
      <t>ハンカク</t>
    </rPh>
    <phoneticPr fontId="1"/>
  </si>
  <si>
    <t>マイページを</t>
    <phoneticPr fontId="1"/>
  </si>
  <si>
    <t>公開している</t>
    <rPh sb="0" eb="2">
      <t>コウカイ</t>
    </rPh>
    <phoneticPr fontId="1"/>
  </si>
  <si>
    <t>　　（例①： 2） （例②：３人）</t>
    <rPh sb="3" eb="4">
      <t>レイ</t>
    </rPh>
    <rPh sb="11" eb="12">
      <t>レイ</t>
    </rPh>
    <rPh sb="15" eb="16">
      <t>ニン</t>
    </rPh>
    <phoneticPr fontId="1"/>
  </si>
  <si>
    <t>　　共同研究者（代表研究者を除く）の人数 ： １～５の数字で、全角・半角いずれも可。「人」は任意。</t>
    <rPh sb="2" eb="7">
      <t>キョウドウケンキュウシャ</t>
    </rPh>
    <rPh sb="8" eb="13">
      <t>ダイヒョウケンキュウシャ</t>
    </rPh>
    <rPh sb="14" eb="15">
      <t>ノゾ</t>
    </rPh>
    <rPh sb="18" eb="20">
      <t>ニンズウ</t>
    </rPh>
    <rPh sb="27" eb="29">
      <t>スウジ</t>
    </rPh>
    <rPh sb="43" eb="44">
      <t>ニン</t>
    </rPh>
    <rPh sb="46" eb="48">
      <t>ニンイ</t>
    </rPh>
    <phoneticPr fontId="1"/>
  </si>
  <si>
    <r>
      <t>キーワード　：　研究内容を特徴付けるキーワードを３個記載してください。</t>
    </r>
    <r>
      <rPr>
        <b/>
        <sz val="11"/>
        <color theme="1"/>
        <rFont val="游ゴシック"/>
        <family val="3"/>
        <charset val="128"/>
        <scheme val="minor"/>
      </rPr>
      <t>(１列に１個）</t>
    </r>
    <rPh sb="37" eb="38">
      <t>レツ</t>
    </rPh>
    <rPh sb="40" eb="41">
      <t>コ</t>
    </rPh>
    <phoneticPr fontId="1"/>
  </si>
  <si>
    <r>
      <t>研究分野 ： 該当する分野を、下の①～⑨から</t>
    </r>
    <r>
      <rPr>
        <b/>
        <sz val="11"/>
        <color theme="1"/>
        <rFont val="游ゴシック"/>
        <family val="3"/>
        <charset val="128"/>
        <scheme val="minor"/>
      </rPr>
      <t>１個以上５個以内</t>
    </r>
    <r>
      <rPr>
        <sz val="11"/>
        <color theme="1"/>
        <rFont val="游ゴシック"/>
        <family val="3"/>
        <charset val="128"/>
        <scheme val="minor"/>
      </rPr>
      <t>で選択してチェックを入れてください。</t>
    </r>
    <rPh sb="23" eb="24">
      <t>コ</t>
    </rPh>
    <rPh sb="24" eb="26">
      <t>イジョウ</t>
    </rPh>
    <rPh sb="27" eb="28">
      <t>コ</t>
    </rPh>
    <rPh sb="31" eb="33">
      <t>センタク</t>
    </rPh>
    <rPh sb="40" eb="41">
      <t>イ</t>
    </rPh>
    <phoneticPr fontId="1"/>
  </si>
  <si>
    <t>　　　① 生産・加工</t>
    <phoneticPr fontId="1"/>
  </si>
  <si>
    <t>　　　② 成分分析</t>
    <phoneticPr fontId="1"/>
  </si>
  <si>
    <t>　　　③ 食品の機能・栄養</t>
    <phoneticPr fontId="1"/>
  </si>
  <si>
    <t>　　　④ 安全・衛生、保存・貯蔵</t>
    <phoneticPr fontId="1"/>
  </si>
  <si>
    <t>　　　⑤ 物性、品質、調理</t>
    <phoneticPr fontId="1"/>
  </si>
  <si>
    <t>　　　⑥ 食品素材として利用される乳、卵、豆など及びそれらの成分の研究</t>
    <phoneticPr fontId="1"/>
  </si>
  <si>
    <t>　　　⑦ 食品素材として利用される澱粉・多糖類、油脂の研究</t>
    <phoneticPr fontId="1"/>
  </si>
  <si>
    <t>　　　⑧ 食品製造に利用される発酵・微生物の研究</t>
    <phoneticPr fontId="1"/>
  </si>
  <si>
    <r>
      <t>　　　⑨ 食品科学との学際的研究など</t>
    </r>
    <r>
      <rPr>
        <b/>
        <sz val="11"/>
        <color theme="1"/>
        <rFont val="游ゴシック"/>
        <family val="3"/>
        <charset val="128"/>
        <scheme val="minor"/>
      </rPr>
      <t>（下に具体的な研究分野を記入してください。）</t>
    </r>
    <phoneticPr fontId="1"/>
  </si>
  <si>
    <t>① 生産・加工</t>
  </si>
  <si>
    <t>② 成分分析</t>
  </si>
  <si>
    <t>③ 食品の機能・栄養</t>
  </si>
  <si>
    <t>④ 安全・衛生、保存・貯蔵</t>
  </si>
  <si>
    <t>⑤ 物性、品質、調理</t>
  </si>
  <si>
    <t>⑥ 食品素材として利用される乳、卵、豆など及びそれらの成分の研究</t>
  </si>
  <si>
    <t>⑦ 食品素材として利用される澱粉・多糖類、油脂の研究</t>
  </si>
  <si>
    <t>⑧ 食品製造に利用される発酵・微生物の研究</t>
  </si>
  <si>
    <t>⑨ 食品科学との学際的研究など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</si>
</sst>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&lt;=999]000;[&lt;=9999]000\-00;000\-000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6"/>
      <color theme="1"/>
      <name val="BIZ UDP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.5"/>
      <color theme="1"/>
      <name val="游ゴシック"/>
      <family val="3"/>
      <charset val="128"/>
      <scheme val="minor"/>
    </font>
    <font>
      <b/>
      <sz val="14"/>
      <color rgb="FF86868B"/>
      <name val="Arial"/>
      <family val="2"/>
    </font>
    <font>
      <sz val="11"/>
      <name val="游ゴシック"/>
      <family val="3"/>
      <charset val="128"/>
      <scheme val="minor"/>
    </font>
    <font>
      <sz val="11"/>
      <color rgb="FF30303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5" fillId="0" borderId="7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left" vertical="center"/>
    </xf>
    <xf numFmtId="0" fontId="2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0" fontId="5" fillId="0" borderId="8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0" xfId="0" quotePrefix="1">
      <alignment vertical="center"/>
    </xf>
    <xf numFmtId="0" fontId="0" fillId="0" borderId="14" xfId="0" applyBorder="1">
      <alignment vertical="center"/>
    </xf>
    <xf numFmtId="0" fontId="0" fillId="0" borderId="4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7" fillId="0" borderId="19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13" xfId="0" applyFont="1" applyBorder="1">
      <alignment vertical="center"/>
    </xf>
    <xf numFmtId="0" fontId="5" fillId="0" borderId="14" xfId="0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9" fillId="0" borderId="20" xfId="1" applyNumberFormat="1" applyFont="1" applyBorder="1" applyAlignment="1" applyProtection="1">
      <alignment horizontal="center" vertical="center" shrinkToFit="1"/>
      <protection locked="0"/>
    </xf>
    <xf numFmtId="49" fontId="0" fillId="0" borderId="20" xfId="0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 indent="1"/>
    </xf>
    <xf numFmtId="49" fontId="0" fillId="0" borderId="0" xfId="0" applyNumberFormat="1" applyAlignment="1">
      <alignment horizontal="center" vertical="center"/>
    </xf>
    <xf numFmtId="49" fontId="5" fillId="0" borderId="9" xfId="0" applyNumberFormat="1" applyFont="1" applyBorder="1">
      <alignment vertical="center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176" fontId="0" fillId="0" borderId="20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49" fontId="0" fillId="0" borderId="22" xfId="0" applyNumberForma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177" fontId="0" fillId="0" borderId="20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 wrapText="1"/>
      <protection locked="0"/>
    </xf>
    <xf numFmtId="49" fontId="0" fillId="0" borderId="28" xfId="0" applyNumberFormat="1" applyBorder="1" applyAlignment="1" applyProtection="1">
      <alignment horizontal="center" vertical="center" wrapText="1"/>
      <protection locked="0"/>
    </xf>
    <xf numFmtId="49" fontId="0" fillId="0" borderId="31" xfId="0" applyNumberFormat="1" applyBorder="1" applyAlignment="1" applyProtection="1">
      <alignment horizontal="center" vertical="center" wrapText="1"/>
      <protection locked="0"/>
    </xf>
    <xf numFmtId="49" fontId="0" fillId="0" borderId="32" xfId="0" applyNumberForma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left"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49" fontId="0" fillId="0" borderId="33" xfId="0" applyNumberFormat="1" applyBorder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2" fillId="0" borderId="1" xfId="0" applyFont="1" applyBorder="1">
      <alignment vertical="center"/>
    </xf>
    <xf numFmtId="49" fontId="0" fillId="0" borderId="34" xfId="0" applyNumberFormat="1" applyBorder="1" applyAlignment="1" applyProtection="1">
      <alignment horizontal="left" vertical="center"/>
      <protection locked="0"/>
    </xf>
    <xf numFmtId="49" fontId="0" fillId="0" borderId="35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 wrapText="1"/>
      <protection locked="0"/>
    </xf>
    <xf numFmtId="177" fontId="0" fillId="0" borderId="0" xfId="0" applyNumberForma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21"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$F$21" lockText="1" noThreeD="1"/>
</file>

<file path=xl/ctrlProps/ctrlProp2.xml><?xml version="1.0" encoding="utf-8"?>
<formControlPr xmlns="http://schemas.microsoft.com/office/spreadsheetml/2009/9/main" objectType="CheckBox" fmlaLink="$F$23" lockText="1" noThreeD="1"/>
</file>

<file path=xl/ctrlProps/ctrlProp3.xml><?xml version="1.0" encoding="utf-8"?>
<formControlPr xmlns="http://schemas.microsoft.com/office/spreadsheetml/2009/9/main" objectType="CheckBox" fmlaLink="$F$25" lockText="1" noThreeD="1"/>
</file>

<file path=xl/ctrlProps/ctrlProp4.xml><?xml version="1.0" encoding="utf-8"?>
<formControlPr xmlns="http://schemas.microsoft.com/office/spreadsheetml/2009/9/main" objectType="CheckBox" fmlaLink="$F$27" lockText="1" noThreeD="1"/>
</file>

<file path=xl/ctrlProps/ctrlProp5.xml><?xml version="1.0" encoding="utf-8"?>
<formControlPr xmlns="http://schemas.microsoft.com/office/spreadsheetml/2009/9/main" objectType="CheckBox" fmlaLink="$F$20" lockText="1" noThreeD="1"/>
</file>

<file path=xl/ctrlProps/ctrlProp6.xml><?xml version="1.0" encoding="utf-8"?>
<formControlPr xmlns="http://schemas.microsoft.com/office/spreadsheetml/2009/9/main" objectType="CheckBox" fmlaLink="$F$28" lockText="1" noThreeD="1"/>
</file>

<file path=xl/ctrlProps/ctrlProp7.xml><?xml version="1.0" encoding="utf-8"?>
<formControlPr xmlns="http://schemas.microsoft.com/office/spreadsheetml/2009/9/main" objectType="CheckBox" fmlaLink="$F$22" lockText="1" noThreeD="1"/>
</file>

<file path=xl/ctrlProps/ctrlProp8.xml><?xml version="1.0" encoding="utf-8"?>
<formControlPr xmlns="http://schemas.microsoft.com/office/spreadsheetml/2009/9/main" objectType="CheckBox" fmlaLink="$F$24" lockText="1" noThreeD="1"/>
</file>

<file path=xl/ctrlProps/ctrlProp9.xml><?xml version="1.0" encoding="utf-8"?>
<formControlPr xmlns="http://schemas.microsoft.com/office/spreadsheetml/2009/9/main" objectType="CheckBox" fmlaLink="$F$2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20</xdr:row>
          <xdr:rowOff>0</xdr:rowOff>
        </xdr:from>
        <xdr:to>
          <xdr:col>3</xdr:col>
          <xdr:colOff>7048500</xdr:colOff>
          <xdr:row>21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22</xdr:row>
          <xdr:rowOff>0</xdr:rowOff>
        </xdr:from>
        <xdr:to>
          <xdr:col>3</xdr:col>
          <xdr:colOff>7048500</xdr:colOff>
          <xdr:row>23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24</xdr:row>
          <xdr:rowOff>0</xdr:rowOff>
        </xdr:from>
        <xdr:to>
          <xdr:col>3</xdr:col>
          <xdr:colOff>7048500</xdr:colOff>
          <xdr:row>25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26</xdr:row>
          <xdr:rowOff>0</xdr:rowOff>
        </xdr:from>
        <xdr:to>
          <xdr:col>3</xdr:col>
          <xdr:colOff>7048500</xdr:colOff>
          <xdr:row>27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19</xdr:row>
          <xdr:rowOff>0</xdr:rowOff>
        </xdr:from>
        <xdr:to>
          <xdr:col>3</xdr:col>
          <xdr:colOff>7048500</xdr:colOff>
          <xdr:row>20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27</xdr:row>
          <xdr:rowOff>0</xdr:rowOff>
        </xdr:from>
        <xdr:to>
          <xdr:col>3</xdr:col>
          <xdr:colOff>7048500</xdr:colOff>
          <xdr:row>28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21</xdr:row>
          <xdr:rowOff>0</xdr:rowOff>
        </xdr:from>
        <xdr:to>
          <xdr:col>3</xdr:col>
          <xdr:colOff>7048500</xdr:colOff>
          <xdr:row>22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23</xdr:row>
          <xdr:rowOff>0</xdr:rowOff>
        </xdr:from>
        <xdr:to>
          <xdr:col>3</xdr:col>
          <xdr:colOff>7048500</xdr:colOff>
          <xdr:row>24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0</xdr:colOff>
          <xdr:row>25</xdr:row>
          <xdr:rowOff>0</xdr:rowOff>
        </xdr:from>
        <xdr:to>
          <xdr:col>3</xdr:col>
          <xdr:colOff>7048500</xdr:colOff>
          <xdr:row>26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</xdr:row>
      <xdr:rowOff>0</xdr:rowOff>
    </xdr:from>
    <xdr:to>
      <xdr:col>7</xdr:col>
      <xdr:colOff>0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>
          <a:off x="5981700" y="1990725"/>
          <a:ext cx="1590675" cy="5048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781050</xdr:colOff>
      <xdr:row>9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H="1">
          <a:off x="5953125" y="3000375"/>
          <a:ext cx="1590675" cy="5048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781050</xdr:colOff>
      <xdr:row>10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H="1">
          <a:off x="5953125" y="3505200"/>
          <a:ext cx="1590675" cy="5048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11</xdr:row>
      <xdr:rowOff>0</xdr:rowOff>
    </xdr:from>
    <xdr:to>
      <xdr:col>6</xdr:col>
      <xdr:colOff>781050</xdr:colOff>
      <xdr:row>12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H="1">
          <a:off x="5953125" y="4514850"/>
          <a:ext cx="1590675" cy="5048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781050</xdr:colOff>
      <xdr:row>13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H="1">
          <a:off x="5953125" y="5019675"/>
          <a:ext cx="1590675" cy="5048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6</xdr:row>
      <xdr:rowOff>0</xdr:rowOff>
    </xdr:from>
    <xdr:to>
      <xdr:col>7</xdr:col>
      <xdr:colOff>0</xdr:colOff>
      <xdr:row>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5981700" y="1990725"/>
          <a:ext cx="1590675" cy="5048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2105025</xdr:colOff>
      <xdr:row>13</xdr:row>
      <xdr:rowOff>866775</xdr:rowOff>
    </xdr:from>
    <xdr:to>
      <xdr:col>4</xdr:col>
      <xdr:colOff>2619375</xdr:colOff>
      <xdr:row>15</xdr:row>
      <xdr:rowOff>457200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819525" y="6896100"/>
          <a:ext cx="514350" cy="1104900"/>
        </a:xfrm>
        <a:prstGeom prst="downArrow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F3A56-AFCA-4BD0-B3FF-2B1482B1E7C9}">
  <sheetPr codeName="Sheet1"/>
  <dimension ref="A1:AH9"/>
  <sheetViews>
    <sheetView topLeftCell="AI1" zoomScale="115" zoomScaleNormal="115" workbookViewId="0">
      <selection activeCell="AI1" sqref="AI1"/>
    </sheetView>
  </sheetViews>
  <sheetFormatPr defaultColWidth="8.875" defaultRowHeight="18.75" x14ac:dyDescent="0.4"/>
  <cols>
    <col min="1" max="1" width="15.75" hidden="1" customWidth="1"/>
    <col min="2" max="2" width="15.75" style="1" hidden="1" customWidth="1"/>
    <col min="3" max="4" width="15.75" style="3" hidden="1" customWidth="1"/>
    <col min="5" max="6" width="15.75" style="1" hidden="1" customWidth="1"/>
    <col min="7" max="23" width="15.75" style="3" hidden="1" customWidth="1"/>
    <col min="24" max="24" width="15.75" style="39" hidden="1" customWidth="1"/>
    <col min="25" max="27" width="15.75" style="3" hidden="1" customWidth="1"/>
    <col min="28" max="29" width="15.75" style="1" hidden="1" customWidth="1"/>
    <col min="30" max="34" width="15.75" hidden="1" customWidth="1"/>
    <col min="35" max="43" width="15.75" customWidth="1"/>
  </cols>
  <sheetData>
    <row r="1" spans="1:34" s="28" customFormat="1" x14ac:dyDescent="0.4">
      <c r="A1" s="28" t="s">
        <v>48</v>
      </c>
      <c r="B1" s="40" t="s">
        <v>57</v>
      </c>
      <c r="C1" s="38" t="s">
        <v>20</v>
      </c>
      <c r="D1" s="38" t="s">
        <v>21</v>
      </c>
      <c r="E1" s="40" t="s">
        <v>2</v>
      </c>
      <c r="F1" s="40" t="s">
        <v>46</v>
      </c>
      <c r="G1" s="38" t="s">
        <v>54</v>
      </c>
      <c r="H1" s="38" t="s">
        <v>55</v>
      </c>
      <c r="I1" s="38" t="s">
        <v>56</v>
      </c>
      <c r="J1" s="38" t="s">
        <v>22</v>
      </c>
      <c r="K1" s="38" t="s">
        <v>23</v>
      </c>
      <c r="L1" s="38" t="s">
        <v>24</v>
      </c>
      <c r="M1" s="38" t="s">
        <v>25</v>
      </c>
      <c r="N1" s="38" t="s">
        <v>26</v>
      </c>
      <c r="O1" s="38" t="s">
        <v>50</v>
      </c>
      <c r="P1" s="38" t="s">
        <v>1</v>
      </c>
      <c r="Q1" s="38" t="s">
        <v>27</v>
      </c>
      <c r="R1" s="38" t="s">
        <v>28</v>
      </c>
      <c r="S1" s="38" t="s">
        <v>3</v>
      </c>
      <c r="T1" s="38" t="s">
        <v>29</v>
      </c>
      <c r="U1" s="38" t="s">
        <v>59</v>
      </c>
      <c r="V1" s="38" t="s">
        <v>30</v>
      </c>
      <c r="W1" s="38" t="s">
        <v>0</v>
      </c>
      <c r="X1" s="38" t="s">
        <v>31</v>
      </c>
      <c r="Y1" s="38" t="s">
        <v>45</v>
      </c>
      <c r="Z1" s="38" t="s">
        <v>32</v>
      </c>
      <c r="AA1" s="38" t="s">
        <v>58</v>
      </c>
      <c r="AB1" s="38" t="s">
        <v>51</v>
      </c>
      <c r="AC1" s="38" t="s">
        <v>68</v>
      </c>
      <c r="AD1" s="38" t="s">
        <v>69</v>
      </c>
      <c r="AE1" s="38" t="s">
        <v>52</v>
      </c>
      <c r="AF1" s="38" t="s">
        <v>53</v>
      </c>
      <c r="AG1" s="40" t="s">
        <v>61</v>
      </c>
      <c r="AH1" s="38" t="s">
        <v>72</v>
      </c>
    </row>
    <row r="2" spans="1:34" s="73" customFormat="1" ht="50.1" customHeight="1" x14ac:dyDescent="0.4">
      <c r="A2" s="68" t="s">
        <v>49</v>
      </c>
      <c r="B2" s="68" t="str">
        <f>P2&amp;AA2</f>
        <v>00</v>
      </c>
      <c r="C2" s="69">
        <f>'１．研究課題'!D8</f>
        <v>0</v>
      </c>
      <c r="D2" s="69">
        <f>'１．研究課題'!D10</f>
        <v>0</v>
      </c>
      <c r="E2" s="68">
        <f>'１．研究課題'!D12</f>
        <v>0</v>
      </c>
      <c r="F2" s="68">
        <f>'１．研究課題'!D14</f>
        <v>0</v>
      </c>
      <c r="G2" s="69">
        <f>'１．研究課題'!D16</f>
        <v>0</v>
      </c>
      <c r="H2" s="69">
        <f>'１．研究課題'!$D$17</f>
        <v>0</v>
      </c>
      <c r="I2" s="69">
        <f>'１．研究課題'!$D$18</f>
        <v>0</v>
      </c>
      <c r="J2" s="69" t="str">
        <f>'１．研究課題'!F33</f>
        <v/>
      </c>
      <c r="K2" s="69" t="str">
        <f>'１．研究課題'!F34</f>
        <v/>
      </c>
      <c r="L2" s="69" t="str">
        <f>'１．研究課題'!F35</f>
        <v/>
      </c>
      <c r="M2" s="69" t="str">
        <f>'１．研究課題'!F36</f>
        <v/>
      </c>
      <c r="N2" s="69" t="str">
        <f>'１．研究課題'!F37</f>
        <v/>
      </c>
      <c r="O2" s="69" t="str">
        <f>IF(ISTEXT('１．研究課題'!D29), '１．研究課題'!D29, "")</f>
        <v/>
      </c>
      <c r="P2" s="69">
        <f>'２．申請者・申請金額'!E4</f>
        <v>0</v>
      </c>
      <c r="Q2" s="69">
        <f>'２．申請者・申請金額'!E5</f>
        <v>0</v>
      </c>
      <c r="R2" s="69">
        <f>'２．申請者・申請金額'!E6</f>
        <v>0</v>
      </c>
      <c r="S2" s="70">
        <f>'２．申請者・申請金額'!G4</f>
        <v>0</v>
      </c>
      <c r="T2" s="69">
        <f>'２．申請者・申請金額'!G5</f>
        <v>0</v>
      </c>
      <c r="U2" s="69">
        <f>'２．申請者・申請金額'!E7</f>
        <v>0</v>
      </c>
      <c r="V2" s="69">
        <f>'２．申請者・申請金額'!E9</f>
        <v>0</v>
      </c>
      <c r="W2" s="69">
        <f>'２．申請者・申請金額'!E10</f>
        <v>0</v>
      </c>
      <c r="X2" s="71">
        <f>'２．申請者・申請金額'!G11</f>
        <v>0</v>
      </c>
      <c r="Y2" s="69">
        <f>'２．申請者・申請金額'!E11</f>
        <v>0</v>
      </c>
      <c r="Z2" s="69">
        <f>'２．申請者・申請金額'!E12</f>
        <v>0</v>
      </c>
      <c r="AA2" s="69">
        <f>'２．申請者・申請金額'!E13</f>
        <v>0</v>
      </c>
      <c r="AB2" s="72">
        <f>'２．申請者・申請金額'!E18</f>
        <v>0</v>
      </c>
      <c r="AC2" s="68" t="str">
        <f>IF(ISTEXT('３．研究組織（共同研究のみ）'!$E$7), '３．研究組織（共同研究のみ）'!$E$7, "")</f>
        <v/>
      </c>
      <c r="AD2" s="68" t="str">
        <f>IF(ISTEXT('３．研究組織（共同研究のみ）'!$E$8), '３．研究組織（共同研究のみ）'!$E$8, "")</f>
        <v/>
      </c>
      <c r="AE2" s="68" t="str">
        <f>IF(ISTEXT('３．研究組織（共同研究のみ）'!$E$9), '３．研究組織（共同研究のみ）'!$E$9, "")</f>
        <v/>
      </c>
      <c r="AF2" s="68" t="str">
        <f>IF(ISTEXT('３．研究組織（共同研究のみ）'!$E$10), '３．研究組織（共同研究のみ）'!$E$10, "")</f>
        <v/>
      </c>
      <c r="AG2" s="68" t="s">
        <v>62</v>
      </c>
      <c r="AH2" s="68" t="s">
        <v>73</v>
      </c>
    </row>
    <row r="3" spans="1:34" x14ac:dyDescent="0.4">
      <c r="J3" s="2"/>
      <c r="AC3" s="68" t="str">
        <f>IF(ISTEXT('３．研究組織（共同研究のみ）'!$E$11), '３．研究組織（共同研究のみ）'!$E$11, "")</f>
        <v/>
      </c>
      <c r="AD3" s="68" t="str">
        <f>IF(ISTEXT('３．研究組織（共同研究のみ）'!$E$12), '３．研究組織（共同研究のみ）'!$E$12, "")</f>
        <v/>
      </c>
      <c r="AE3" s="68" t="str">
        <f>IF(ISTEXT('３．研究組織（共同研究のみ）'!$E$13), '３．研究組織（共同研究のみ）'!$E$13, "")</f>
        <v/>
      </c>
      <c r="AF3" s="68" t="str">
        <f>IF(ISTEXT('３．研究組織（共同研究のみ）'!$E$14), '３．研究組織（共同研究のみ）'!$E$14, "")</f>
        <v/>
      </c>
    </row>
    <row r="4" spans="1:34" ht="18.75" customHeight="1" x14ac:dyDescent="0.4">
      <c r="J4" s="2"/>
      <c r="AC4" s="68" t="str">
        <f>IF(ISTEXT('３．研究組織（共同研究のみ）'!$E$15), '３．研究組織（共同研究のみ）'!$E$15, "")</f>
        <v/>
      </c>
      <c r="AD4" s="68" t="str">
        <f>IF(ISTEXT('３．研究組織（共同研究のみ）'!$E$16), '３．研究組織（共同研究のみ）'!$E$16, "")</f>
        <v/>
      </c>
      <c r="AE4" s="68" t="str">
        <f>IF(ISTEXT('３．研究組織（共同研究のみ）'!$E$17), '３．研究組織（共同研究のみ）'!$E$17, "")</f>
        <v/>
      </c>
      <c r="AF4" s="68" t="str">
        <f>IF(ISTEXT('３．研究組織（共同研究のみ）'!$E$18), '３．研究組織（共同研究のみ）'!$E$18, "")</f>
        <v/>
      </c>
    </row>
    <row r="5" spans="1:34" x14ac:dyDescent="0.4">
      <c r="J5" s="2"/>
      <c r="AC5" s="68" t="str">
        <f>IF(ISTEXT('３．研究組織（共同研究のみ）'!$E$19), '３．研究組織（共同研究のみ）'!$E$19, "")</f>
        <v/>
      </c>
      <c r="AD5" s="68" t="str">
        <f>IF(ISTEXT('３．研究組織（共同研究のみ）'!$E$20), '３．研究組織（共同研究のみ）'!$E$20, "")</f>
        <v/>
      </c>
      <c r="AE5" s="68" t="str">
        <f>IF(ISTEXT('３．研究組織（共同研究のみ）'!$E$21), '３．研究組織（共同研究のみ）'!$E$21, "")</f>
        <v/>
      </c>
      <c r="AF5" s="68" t="str">
        <f>IF(ISTEXT('３．研究組織（共同研究のみ）'!$E$22), '３．研究組織（共同研究のみ）'!$E$22, "")</f>
        <v/>
      </c>
    </row>
    <row r="6" spans="1:34" x14ac:dyDescent="0.4">
      <c r="J6" s="2"/>
      <c r="AC6" s="68" t="str">
        <f>IF(ISTEXT('３．研究組織（共同研究のみ）'!$E$23), '３．研究組織（共同研究のみ）'!$E$23, "")</f>
        <v/>
      </c>
      <c r="AD6" s="68" t="str">
        <f>IF(ISTEXT('３．研究組織（共同研究のみ）'!$E$24), '３．研究組織（共同研究のみ）'!$E$24, "")</f>
        <v/>
      </c>
      <c r="AE6" s="68" t="str">
        <f>IF(ISTEXT('３．研究組織（共同研究のみ）'!$E$25), '３．研究組織（共同研究のみ）'!$E$25, "")</f>
        <v/>
      </c>
      <c r="AF6" s="68" t="str">
        <f>IF(ISTEXT('３．研究組織（共同研究のみ）'!$E$26), '３．研究組織（共同研究のみ）'!$E$26, "")</f>
        <v/>
      </c>
    </row>
    <row r="9" spans="1:34" x14ac:dyDescent="0.4">
      <c r="E9" s="9"/>
    </row>
  </sheetData>
  <sheetProtection algorithmName="SHA-512" hashValue="EMscgyV57pOG9fSbGV6YSl/ZEDpI8N28K1WoYlUUwVGT2COIceJeX29IpdeJn0sZYKb1m4ouP2nGIeVH53esRA==" saltValue="ouL4Wt7/heEg45/qJVM6KA==" spinCount="100000" sheet="1" objects="1" scenarios="1"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D69FA-06A0-43AA-85A0-E7699AB96E05}">
  <sheetPr codeName="Sheet2">
    <pageSetUpPr fitToPage="1"/>
  </sheetPr>
  <dimension ref="B1:L40"/>
  <sheetViews>
    <sheetView tabSelected="1" zoomScaleNormal="100" workbookViewId="0">
      <selection activeCell="B2" sqref="B2"/>
    </sheetView>
  </sheetViews>
  <sheetFormatPr defaultColWidth="8.875" defaultRowHeight="18.75" x14ac:dyDescent="0.4"/>
  <cols>
    <col min="1" max="3" width="1.75" customWidth="1"/>
    <col min="4" max="4" width="92.75" style="28" customWidth="1"/>
    <col min="6" max="6" width="9" hidden="1" customWidth="1"/>
    <col min="7" max="7" width="9.375" hidden="1" customWidth="1"/>
    <col min="8" max="12" width="9" hidden="1" customWidth="1"/>
    <col min="13" max="46" width="9" customWidth="1"/>
  </cols>
  <sheetData>
    <row r="1" spans="2:4" ht="35.1" customHeight="1" x14ac:dyDescent="0.4">
      <c r="B1" s="74" t="s">
        <v>5</v>
      </c>
      <c r="C1" s="74"/>
      <c r="D1" s="74"/>
    </row>
    <row r="2" spans="2:4" ht="10.15" customHeight="1" x14ac:dyDescent="0.4"/>
    <row r="3" spans="2:4" ht="25.15" customHeight="1" x14ac:dyDescent="0.4">
      <c r="B3" s="75" t="s">
        <v>6</v>
      </c>
      <c r="C3" s="75"/>
      <c r="D3" s="75" t="b">
        <v>0</v>
      </c>
    </row>
    <row r="4" spans="2:4" ht="25.15" customHeight="1" x14ac:dyDescent="0.4">
      <c r="B4" s="75" t="s">
        <v>7</v>
      </c>
      <c r="C4" s="75"/>
      <c r="D4" s="75" t="b">
        <v>0</v>
      </c>
    </row>
    <row r="5" spans="2:4" ht="10.15" customHeight="1" x14ac:dyDescent="0.4"/>
    <row r="6" spans="2:4" s="4" customFormat="1" ht="29.1" customHeight="1" x14ac:dyDescent="0.4">
      <c r="B6" s="15" t="s">
        <v>10</v>
      </c>
      <c r="C6" s="16"/>
      <c r="D6" s="41"/>
    </row>
    <row r="7" spans="2:4" s="4" customFormat="1" ht="29.1" customHeight="1" thickBot="1" x14ac:dyDescent="0.45">
      <c r="B7" s="8"/>
      <c r="C7" s="16" t="s">
        <v>11</v>
      </c>
      <c r="D7" s="41"/>
    </row>
    <row r="8" spans="2:4" s="4" customFormat="1" ht="29.1" customHeight="1" thickBot="1" x14ac:dyDescent="0.45">
      <c r="B8" s="12"/>
      <c r="C8" s="22"/>
      <c r="D8" s="42"/>
    </row>
    <row r="9" spans="2:4" s="4" customFormat="1" ht="29.1" customHeight="1" thickBot="1" x14ac:dyDescent="0.45">
      <c r="B9" s="12"/>
      <c r="C9" s="80" t="s">
        <v>12</v>
      </c>
      <c r="D9" s="77"/>
    </row>
    <row r="10" spans="2:4" s="4" customFormat="1" ht="29.1" customHeight="1" thickBot="1" x14ac:dyDescent="0.45">
      <c r="B10" s="12"/>
      <c r="C10" s="23"/>
      <c r="D10" s="42"/>
    </row>
    <row r="11" spans="2:4" s="4" customFormat="1" ht="29.1" customHeight="1" thickBot="1" x14ac:dyDescent="0.45">
      <c r="B11" s="12"/>
      <c r="C11" s="79" t="s">
        <v>35</v>
      </c>
      <c r="D11" s="77"/>
    </row>
    <row r="12" spans="2:4" s="4" customFormat="1" ht="29.1" customHeight="1" thickBot="1" x14ac:dyDescent="0.45">
      <c r="B12" s="12"/>
      <c r="C12" s="23"/>
      <c r="D12" s="43"/>
    </row>
    <row r="13" spans="2:4" s="4" customFormat="1" ht="40.15" customHeight="1" thickBot="1" x14ac:dyDescent="0.45">
      <c r="B13" s="12"/>
      <c r="C13" s="78" t="s">
        <v>36</v>
      </c>
      <c r="D13" s="77"/>
    </row>
    <row r="14" spans="2:4" s="4" customFormat="1" ht="29.1" customHeight="1" thickBot="1" x14ac:dyDescent="0.45">
      <c r="B14" s="12"/>
      <c r="C14" s="24"/>
      <c r="D14" s="43"/>
    </row>
    <row r="15" spans="2:4" s="4" customFormat="1" ht="29.1" customHeight="1" thickBot="1" x14ac:dyDescent="0.45">
      <c r="B15" s="12"/>
      <c r="C15" s="79" t="s">
        <v>76</v>
      </c>
      <c r="D15" s="77"/>
    </row>
    <row r="16" spans="2:4" s="4" customFormat="1" ht="29.1" customHeight="1" x14ac:dyDescent="0.4">
      <c r="B16" s="12"/>
      <c r="C16" s="25"/>
      <c r="D16" s="44"/>
    </row>
    <row r="17" spans="2:12" s="4" customFormat="1" ht="29.1" customHeight="1" x14ac:dyDescent="0.4">
      <c r="B17" s="12"/>
      <c r="C17" s="25"/>
      <c r="D17" s="45"/>
    </row>
    <row r="18" spans="2:12" s="4" customFormat="1" ht="29.1" customHeight="1" thickBot="1" x14ac:dyDescent="0.45">
      <c r="B18" s="12"/>
      <c r="C18" s="23"/>
      <c r="D18" s="46"/>
    </row>
    <row r="19" spans="2:12" s="4" customFormat="1" ht="28.5" customHeight="1" x14ac:dyDescent="0.4">
      <c r="B19" s="12"/>
      <c r="C19" s="76" t="s">
        <v>77</v>
      </c>
      <c r="D19" s="77"/>
    </row>
    <row r="20" spans="2:12" s="4" customFormat="1" ht="28.5" customHeight="1" x14ac:dyDescent="0.4">
      <c r="B20" s="12"/>
      <c r="C20" s="57"/>
      <c r="D20" s="66" t="s">
        <v>78</v>
      </c>
      <c r="E20" s="65"/>
      <c r="F20" s="61" t="b">
        <v>0</v>
      </c>
      <c r="G20" s="62" t="str">
        <f>IF(F20=TRUE, ",① 生産・加工", "")</f>
        <v/>
      </c>
      <c r="H20" s="61"/>
      <c r="I20" s="61"/>
      <c r="K20" s="61"/>
      <c r="L20" s="62" t="s">
        <v>87</v>
      </c>
    </row>
    <row r="21" spans="2:12" s="4" customFormat="1" ht="29.1" customHeight="1" x14ac:dyDescent="0.4">
      <c r="B21" s="12"/>
      <c r="C21" s="34"/>
      <c r="D21" s="67" t="s">
        <v>79</v>
      </c>
      <c r="E21" s="65"/>
      <c r="F21" s="61" t="b">
        <v>0</v>
      </c>
      <c r="G21" s="62" t="str">
        <f>IF(F21=TRUE, ",② 成分分析", "")</f>
        <v/>
      </c>
      <c r="H21" s="61"/>
      <c r="I21" s="61"/>
      <c r="K21" s="61"/>
      <c r="L21" s="62" t="s">
        <v>88</v>
      </c>
    </row>
    <row r="22" spans="2:12" s="4" customFormat="1" ht="29.1" customHeight="1" x14ac:dyDescent="0.4">
      <c r="B22" s="12"/>
      <c r="C22" s="34"/>
      <c r="D22" s="67" t="s">
        <v>80</v>
      </c>
      <c r="F22" s="61" t="b">
        <v>0</v>
      </c>
      <c r="G22" s="62" t="str">
        <f>IF(F22=TRUE, ",③ 食品の機能・栄養", "")</f>
        <v/>
      </c>
      <c r="H22" s="61"/>
      <c r="I22" s="61"/>
      <c r="K22" s="61"/>
      <c r="L22" s="62" t="s">
        <v>89</v>
      </c>
    </row>
    <row r="23" spans="2:12" s="4" customFormat="1" ht="29.1" customHeight="1" x14ac:dyDescent="0.4">
      <c r="B23" s="12"/>
      <c r="C23" s="34"/>
      <c r="D23" s="67" t="s">
        <v>81</v>
      </c>
      <c r="F23" s="61" t="b">
        <v>0</v>
      </c>
      <c r="G23" s="62" t="str">
        <f>IF(F23=TRUE, ",④ 安全・衛生、保存・貯蔵", "")</f>
        <v/>
      </c>
      <c r="H23" s="61"/>
      <c r="I23" s="61"/>
      <c r="K23" s="61"/>
      <c r="L23" s="62" t="s">
        <v>90</v>
      </c>
    </row>
    <row r="24" spans="2:12" s="4" customFormat="1" ht="29.1" customHeight="1" x14ac:dyDescent="0.4">
      <c r="B24" s="12"/>
      <c r="C24" s="34"/>
      <c r="D24" s="67" t="s">
        <v>82</v>
      </c>
      <c r="F24" s="61" t="b">
        <v>0</v>
      </c>
      <c r="G24" s="62" t="str">
        <f>IF(F24=TRUE, ",⑤ 物性、品質、調理", "")</f>
        <v/>
      </c>
      <c r="H24" s="61"/>
      <c r="I24" s="61"/>
      <c r="K24" s="61"/>
      <c r="L24" s="62" t="s">
        <v>91</v>
      </c>
    </row>
    <row r="25" spans="2:12" s="4" customFormat="1" ht="29.1" customHeight="1" x14ac:dyDescent="0.4">
      <c r="B25" s="12"/>
      <c r="C25" s="34"/>
      <c r="D25" s="67" t="s">
        <v>83</v>
      </c>
      <c r="F25" s="61" t="b">
        <v>0</v>
      </c>
      <c r="G25" s="62" t="str">
        <f>IF(F25=TRUE, ",⑥ 食品素材として利用される乳、卵、豆など及びそれらの成分の研究", "")</f>
        <v/>
      </c>
      <c r="H25" s="61"/>
      <c r="I25" s="61"/>
      <c r="K25" s="61"/>
      <c r="L25" s="62" t="s">
        <v>92</v>
      </c>
    </row>
    <row r="26" spans="2:12" s="4" customFormat="1" ht="29.1" customHeight="1" x14ac:dyDescent="0.4">
      <c r="B26" s="12"/>
      <c r="C26" s="33"/>
      <c r="D26" s="67" t="s">
        <v>84</v>
      </c>
      <c r="E26" s="65"/>
      <c r="F26" s="61" t="b">
        <v>0</v>
      </c>
      <c r="G26" s="62" t="str">
        <f>IF(F26=TRUE, ",⑦ 食品素材として利用される澱粉・多糖類、油脂の研究", "")</f>
        <v/>
      </c>
      <c r="H26" s="61"/>
      <c r="I26" s="61"/>
      <c r="K26" s="61"/>
      <c r="L26" s="62" t="s">
        <v>93</v>
      </c>
    </row>
    <row r="27" spans="2:12" s="4" customFormat="1" ht="29.1" customHeight="1" x14ac:dyDescent="0.4">
      <c r="B27" s="12"/>
      <c r="C27" s="33"/>
      <c r="D27" s="67" t="s">
        <v>85</v>
      </c>
      <c r="F27" s="61" t="b">
        <v>0</v>
      </c>
      <c r="G27" s="62" t="str">
        <f>IF(F27=TRUE, ",⑧ 食品製造に利用される発酵・微生物の研究", "")</f>
        <v/>
      </c>
      <c r="H27" s="61"/>
      <c r="I27" s="61"/>
      <c r="K27" s="61"/>
      <c r="L27" s="62" t="s">
        <v>94</v>
      </c>
    </row>
    <row r="28" spans="2:12" s="4" customFormat="1" ht="29.1" customHeight="1" thickBot="1" x14ac:dyDescent="0.45">
      <c r="B28" s="12"/>
      <c r="C28" s="33"/>
      <c r="D28" s="60" t="s">
        <v>86</v>
      </c>
      <c r="F28" s="61" t="b">
        <v>0</v>
      </c>
      <c r="G28" s="62" t="str">
        <f>IF(F28=TRUE, ",⑨ 食品科学との学際的研究など","")</f>
        <v/>
      </c>
      <c r="H28" s="61"/>
      <c r="I28" s="61"/>
      <c r="K28" s="61"/>
      <c r="L28" s="62" t="s">
        <v>95</v>
      </c>
    </row>
    <row r="29" spans="2:12" ht="29.1" customHeight="1" thickBot="1" x14ac:dyDescent="0.45">
      <c r="B29" s="7"/>
      <c r="C29" s="26"/>
      <c r="D29" s="42"/>
      <c r="F29" s="62"/>
      <c r="G29" s="63"/>
      <c r="H29" s="62"/>
      <c r="I29" s="62"/>
      <c r="J29" s="62"/>
      <c r="K29" s="62"/>
    </row>
    <row r="30" spans="2:12" x14ac:dyDescent="0.4">
      <c r="F30" s="62"/>
      <c r="G30" s="64"/>
      <c r="H30" s="62"/>
      <c r="I30" s="62"/>
      <c r="J30" s="62"/>
      <c r="K30" s="62"/>
    </row>
    <row r="31" spans="2:12" x14ac:dyDescent="0.4">
      <c r="F31" t="str">
        <f>$G$20&amp;$G$21&amp;$G$22&amp;$G$23&amp;$G$24&amp;$G$25&amp;$G$26&amp;$G$27&amp;$G$28</f>
        <v/>
      </c>
      <c r="G31" s="64"/>
      <c r="H31" s="62"/>
      <c r="I31" s="62"/>
      <c r="K31" s="62"/>
    </row>
    <row r="32" spans="2:12" x14ac:dyDescent="0.4">
      <c r="F32" s="62">
        <f>IFERROR(FIND(",", F$31), LEN($F$31)+1)</f>
        <v>1</v>
      </c>
      <c r="G32" s="62">
        <f>IFERROR(FIND(",", $F$31, F$32+1), LEN($F$31)+1)</f>
        <v>1</v>
      </c>
      <c r="H32" s="62">
        <f>IFERROR(FIND(",", $F$31, G$32+1), LEN($F$31)+1)</f>
        <v>1</v>
      </c>
      <c r="I32" s="62">
        <f>IFERROR(FIND(",", $F$31, H$32+1), LEN($F$31)+1)</f>
        <v>1</v>
      </c>
      <c r="J32" s="62">
        <f>IFERROR(FIND(",", $F$31, I$32+1), LEN($F$31)+1)</f>
        <v>1</v>
      </c>
      <c r="L32" s="62"/>
    </row>
    <row r="33" spans="4:7" x14ac:dyDescent="0.4">
      <c r="F33" t="str">
        <f>IFERROR(IFERROR(MID($F$31, $F$32+1, $G$32-$F$32-1), MID($F$31, $F$32+1, 1000)), "")</f>
        <v/>
      </c>
    </row>
    <row r="34" spans="4:7" x14ac:dyDescent="0.4">
      <c r="D34" s="59"/>
      <c r="F34" t="str">
        <f>IFERROR(IFERROR(MID($F$31, $G$32+1, $H$32-$G$32-1), MID($F$31, $G$32+1, 1000)), "")</f>
        <v/>
      </c>
      <c r="G34" s="58"/>
    </row>
    <row r="35" spans="4:7" x14ac:dyDescent="0.4">
      <c r="D35"/>
      <c r="F35" t="str">
        <f>IFERROR(IFERROR(MID($F$31, $H$32+1, $I$32-$H$32-1), MID($F$31, $H$32+1, 1000)), "")</f>
        <v/>
      </c>
      <c r="G35" s="58"/>
    </row>
    <row r="36" spans="4:7" x14ac:dyDescent="0.4">
      <c r="D36"/>
      <c r="F36" t="str">
        <f>IFERROR(IFERROR(MID($F$31, $I$32+1, $J$32-$I$32-1), MID($F$31, $I$32+1, 1000)), "")</f>
        <v/>
      </c>
      <c r="G36" s="58"/>
    </row>
    <row r="37" spans="4:7" x14ac:dyDescent="0.4">
      <c r="F37" t="str">
        <f>IFERROR(IFERROR(MID($F$31, $J$32+1, $K$32-$J$32-1), MID($F$31, $J$32+1, 1000)), "")</f>
        <v/>
      </c>
      <c r="G37" s="58"/>
    </row>
    <row r="38" spans="4:7" x14ac:dyDescent="0.4">
      <c r="G38" s="58"/>
    </row>
    <row r="39" spans="4:7" x14ac:dyDescent="0.4">
      <c r="G39" s="58"/>
    </row>
    <row r="40" spans="4:7" x14ac:dyDescent="0.4">
      <c r="G40" s="58"/>
    </row>
  </sheetData>
  <sheetProtection algorithmName="SHA-512" hashValue="ePzlc3Wf/85AjgFYUNpGZxwwh2gKFrwbrBMuBE11TZ43JTsS3rU6rkM/YbFdiMZeaww5QLUIX4VCTOKfDBA6aA==" saltValue="Xjr3OWbxnQ4+4NMiaSv8Tw==" spinCount="100000" sheet="1" objects="1" scenarios="1"/>
  <mergeCells count="8">
    <mergeCell ref="B1:D1"/>
    <mergeCell ref="B3:D3"/>
    <mergeCell ref="B4:D4"/>
    <mergeCell ref="C19:D19"/>
    <mergeCell ref="C13:D13"/>
    <mergeCell ref="C15:D15"/>
    <mergeCell ref="C9:D9"/>
    <mergeCell ref="C11:D11"/>
  </mergeCells>
  <phoneticPr fontId="1"/>
  <conditionalFormatting sqref="D8">
    <cfRule type="containsBlanks" dxfId="20" priority="11">
      <formula>LEN(TRIM(D8))=0</formula>
    </cfRule>
  </conditionalFormatting>
  <conditionalFormatting sqref="D10">
    <cfRule type="containsBlanks" dxfId="19" priority="10">
      <formula>LEN(TRIM(D10))=0</formula>
    </cfRule>
  </conditionalFormatting>
  <conditionalFormatting sqref="D12">
    <cfRule type="containsBlanks" dxfId="18" priority="9">
      <formula>LEN(TRIM(D12))=0</formula>
    </cfRule>
  </conditionalFormatting>
  <conditionalFormatting sqref="D14">
    <cfRule type="containsBlanks" dxfId="17" priority="8">
      <formula>LEN(TRIM(D14))=0</formula>
    </cfRule>
  </conditionalFormatting>
  <conditionalFormatting sqref="D16:D18">
    <cfRule type="containsBlanks" dxfId="16" priority="7">
      <formula>LEN(TRIM(D16))=0</formula>
    </cfRule>
  </conditionalFormatting>
  <conditionalFormatting sqref="D21:D25">
    <cfRule type="containsBlanks" dxfId="15" priority="6">
      <formula>LEN(TRIM(D21))=0</formula>
    </cfRule>
  </conditionalFormatting>
  <conditionalFormatting sqref="D29">
    <cfRule type="notContainsBlanks" dxfId="14" priority="1">
      <formula>LEN(TRIM(D29))&gt;0</formula>
    </cfRule>
    <cfRule type="expression" dxfId="13" priority="2">
      <formula>COUNTIF($F$28, TRUE)</formula>
    </cfRule>
  </conditionalFormatting>
  <printOptions horizontalCentered="1" verticalCentered="1"/>
  <pageMargins left="0.19685039370078741" right="0.19685039370078741" top="0.59055118110236227" bottom="0.59055118110236227" header="0" footer="0"/>
  <pageSetup paperSize="9" scale="95" orientation="portrait" r:id="rId1"/>
  <headerFooter>
    <oddFooter>&amp;C&amp;P - ①</oddFooter>
  </headerFooter>
  <rowBreaks count="1" manualBreakCount="1">
    <brk id="1" max="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3</xdr:col>
                    <xdr:colOff>7048500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3</xdr:col>
                    <xdr:colOff>7048500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7048500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3</xdr:col>
                    <xdr:colOff>7048500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3</xdr:col>
                    <xdr:colOff>7048500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3</xdr:col>
                    <xdr:colOff>7048500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7048500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>
                  <from>
                    <xdr:col>3</xdr:col>
                    <xdr:colOff>0</xdr:colOff>
                    <xdr:row>23</xdr:row>
                    <xdr:rowOff>0</xdr:rowOff>
                  </from>
                  <to>
                    <xdr:col>3</xdr:col>
                    <xdr:colOff>7048500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>
                  <from>
                    <xdr:col>3</xdr:col>
                    <xdr:colOff>0</xdr:colOff>
                    <xdr:row>25</xdr:row>
                    <xdr:rowOff>0</xdr:rowOff>
                  </from>
                  <to>
                    <xdr:col>3</xdr:col>
                    <xdr:colOff>7048500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8E9E3-499E-458D-A8E5-F78760366987}">
  <sheetPr codeName="Sheet3">
    <pageSetUpPr fitToPage="1"/>
  </sheetPr>
  <dimension ref="A3:M20"/>
  <sheetViews>
    <sheetView zoomScaleNormal="100" workbookViewId="0">
      <selection activeCell="B2" sqref="B2"/>
    </sheetView>
  </sheetViews>
  <sheetFormatPr defaultColWidth="8.875" defaultRowHeight="18.75" x14ac:dyDescent="0.4"/>
  <cols>
    <col min="1" max="2" width="1.75" customWidth="1"/>
    <col min="3" max="4" width="9.75" customWidth="1"/>
    <col min="5" max="5" width="50.75" customWidth="1"/>
    <col min="6" max="6" width="15.75" customWidth="1"/>
    <col min="7" max="7" width="10.75" customWidth="1"/>
  </cols>
  <sheetData>
    <row r="3" spans="2:13" ht="40.15" customHeight="1" thickBot="1" x14ac:dyDescent="0.45">
      <c r="B3" s="88" t="s">
        <v>9</v>
      </c>
      <c r="C3" s="89"/>
      <c r="D3" s="89"/>
      <c r="E3" s="90"/>
      <c r="F3" s="89"/>
      <c r="G3" s="91"/>
    </row>
    <row r="4" spans="2:13" ht="40.15" customHeight="1" thickBot="1" x14ac:dyDescent="0.45">
      <c r="B4" s="13"/>
      <c r="C4" s="94" t="s">
        <v>39</v>
      </c>
      <c r="D4" s="94"/>
      <c r="E4" s="48"/>
      <c r="F4" s="21" t="s">
        <v>42</v>
      </c>
      <c r="G4" s="47"/>
    </row>
    <row r="5" spans="2:13" ht="40.15" customHeight="1" thickBot="1" x14ac:dyDescent="0.45">
      <c r="B5" s="13"/>
      <c r="C5" s="92" t="s">
        <v>40</v>
      </c>
      <c r="D5" s="93"/>
      <c r="E5" s="49"/>
      <c r="F5" s="20" t="s">
        <v>43</v>
      </c>
      <c r="G5" s="35"/>
    </row>
    <row r="6" spans="2:13" ht="40.15" customHeight="1" thickBot="1" x14ac:dyDescent="0.45">
      <c r="B6" s="13"/>
      <c r="C6" s="95" t="s">
        <v>41</v>
      </c>
      <c r="D6" s="96"/>
      <c r="E6" s="50"/>
      <c r="F6" s="83"/>
      <c r="G6" s="82"/>
      <c r="I6" s="17"/>
    </row>
    <row r="7" spans="2:13" ht="40.15" customHeight="1" thickBot="1" x14ac:dyDescent="0.45">
      <c r="B7" s="13"/>
      <c r="C7" s="98" t="s">
        <v>60</v>
      </c>
      <c r="D7" s="99"/>
      <c r="E7" s="35"/>
      <c r="F7" s="83"/>
      <c r="G7" s="100"/>
      <c r="I7" s="17"/>
      <c r="M7" s="28"/>
    </row>
    <row r="8" spans="2:13" ht="40.15" customHeight="1" thickBot="1" x14ac:dyDescent="0.45">
      <c r="B8" s="13"/>
      <c r="C8" s="5" t="s">
        <v>8</v>
      </c>
      <c r="F8" s="18"/>
      <c r="G8" s="19"/>
    </row>
    <row r="9" spans="2:13" ht="40.15" customHeight="1" thickBot="1" x14ac:dyDescent="0.45">
      <c r="B9" s="13"/>
      <c r="C9" s="87"/>
      <c r="D9" s="81"/>
      <c r="E9" s="35"/>
      <c r="F9" s="81"/>
      <c r="G9" s="82"/>
    </row>
    <row r="10" spans="2:13" ht="40.15" customHeight="1" thickBot="1" x14ac:dyDescent="0.45">
      <c r="B10" s="13"/>
      <c r="C10" s="97" t="s">
        <v>34</v>
      </c>
      <c r="D10" s="89"/>
      <c r="E10" s="35"/>
      <c r="F10" s="83"/>
      <c r="G10" s="84"/>
      <c r="H10" s="1"/>
    </row>
    <row r="11" spans="2:13" ht="40.15" customHeight="1" thickBot="1" x14ac:dyDescent="0.45">
      <c r="B11" s="5"/>
      <c r="C11" s="98" t="s">
        <v>37</v>
      </c>
      <c r="D11" s="99"/>
      <c r="E11" s="51"/>
      <c r="F11" s="27" t="s">
        <v>71</v>
      </c>
      <c r="G11" s="52"/>
    </row>
    <row r="12" spans="2:13" ht="40.15" customHeight="1" thickBot="1" x14ac:dyDescent="0.45">
      <c r="B12" s="5"/>
      <c r="C12" s="98" t="s">
        <v>63</v>
      </c>
      <c r="D12" s="99"/>
      <c r="E12" s="37"/>
      <c r="F12" s="85"/>
      <c r="G12" s="86"/>
    </row>
    <row r="13" spans="2:13" ht="40.15" customHeight="1" thickBot="1" x14ac:dyDescent="0.45">
      <c r="B13" s="7"/>
      <c r="C13" s="104" t="s">
        <v>38</v>
      </c>
      <c r="D13" s="104"/>
      <c r="E13" s="36"/>
      <c r="F13" s="83"/>
      <c r="G13" s="100"/>
    </row>
    <row r="14" spans="2:13" ht="80.099999999999994" customHeight="1" x14ac:dyDescent="0.4">
      <c r="C14" s="102" t="s">
        <v>70</v>
      </c>
      <c r="D14" s="90"/>
      <c r="E14" s="103"/>
      <c r="F14" s="90"/>
      <c r="G14" s="90"/>
    </row>
    <row r="15" spans="2:13" ht="40.15" customHeight="1" x14ac:dyDescent="0.4">
      <c r="C15" s="9"/>
      <c r="D15" s="9"/>
      <c r="E15" s="9"/>
      <c r="F15" s="9"/>
      <c r="G15" s="1"/>
    </row>
    <row r="16" spans="2:13" ht="40.15" customHeight="1" x14ac:dyDescent="0.4">
      <c r="B16" s="10"/>
      <c r="C16" s="11"/>
      <c r="D16" s="9"/>
      <c r="E16" s="9"/>
      <c r="F16" s="9"/>
      <c r="G16" s="1"/>
    </row>
    <row r="17" spans="1:7" ht="40.15" customHeight="1" thickBot="1" x14ac:dyDescent="0.45">
      <c r="A17" s="6"/>
      <c r="B17" s="88" t="s">
        <v>4</v>
      </c>
      <c r="C17" s="89"/>
      <c r="D17" s="89"/>
      <c r="E17" s="90"/>
      <c r="F17" s="89"/>
      <c r="G17" s="101"/>
    </row>
    <row r="18" spans="1:7" ht="50.1" customHeight="1" thickBot="1" x14ac:dyDescent="0.45">
      <c r="B18" s="7"/>
      <c r="C18" s="99" t="s">
        <v>64</v>
      </c>
      <c r="D18" s="89"/>
      <c r="E18" s="47"/>
      <c r="F18" s="89" t="s">
        <v>44</v>
      </c>
      <c r="G18" s="101"/>
    </row>
    <row r="19" spans="1:7" ht="30" customHeight="1" x14ac:dyDescent="0.4"/>
    <row r="20" spans="1:7" ht="30" customHeight="1" x14ac:dyDescent="0.4"/>
  </sheetData>
  <sheetProtection algorithmName="SHA-512" hashValue="rS9h8Xvwi9LX23DqDylaocpbHMEtmelPvsYEZHvJRBcXGWANXriGAKfwq+aKcNTlbf+Cra2JFfcw8Ou5yGPZCQ==" saltValue="zfxY2rCXdm9ML+ETFhI55A==" spinCount="100000" sheet="1" objects="1" scenarios="1"/>
  <mergeCells count="20">
    <mergeCell ref="C18:D18"/>
    <mergeCell ref="B17:G17"/>
    <mergeCell ref="C14:G14"/>
    <mergeCell ref="C11:D11"/>
    <mergeCell ref="C12:D12"/>
    <mergeCell ref="C13:D13"/>
    <mergeCell ref="F13:G13"/>
    <mergeCell ref="F18:G18"/>
    <mergeCell ref="F9:G9"/>
    <mergeCell ref="F10:G10"/>
    <mergeCell ref="F12:G12"/>
    <mergeCell ref="C9:D9"/>
    <mergeCell ref="B3:G3"/>
    <mergeCell ref="C5:D5"/>
    <mergeCell ref="C4:D4"/>
    <mergeCell ref="C6:D6"/>
    <mergeCell ref="F6:G6"/>
    <mergeCell ref="C10:D10"/>
    <mergeCell ref="C7:D7"/>
    <mergeCell ref="F7:G7"/>
  </mergeCells>
  <phoneticPr fontId="1"/>
  <conditionalFormatting sqref="E4:E7">
    <cfRule type="containsBlanks" dxfId="12" priority="5">
      <formula>LEN(TRIM(E4))=0</formula>
    </cfRule>
  </conditionalFormatting>
  <conditionalFormatting sqref="E9:E13">
    <cfRule type="containsBlanks" dxfId="11" priority="3">
      <formula>LEN(TRIM(E9))=0</formula>
    </cfRule>
  </conditionalFormatting>
  <conditionalFormatting sqref="E18">
    <cfRule type="containsBlanks" dxfId="10" priority="1">
      <formula>LEN(TRIM(E18))=0</formula>
    </cfRule>
  </conditionalFormatting>
  <conditionalFormatting sqref="G4:G5">
    <cfRule type="containsBlanks" dxfId="9" priority="4">
      <formula>LEN(TRIM(G4))=0</formula>
    </cfRule>
  </conditionalFormatting>
  <conditionalFormatting sqref="G11">
    <cfRule type="containsBlanks" dxfId="8" priority="2">
      <formula>LEN(TRIM(G11))=0</formula>
    </cfRule>
  </conditionalFormatting>
  <printOptions horizontalCentered="1"/>
  <pageMargins left="0.59055118110236227" right="0.59055118110236227" top="1.1811023622047245" bottom="0.39370078740157483" header="0" footer="0"/>
  <pageSetup paperSize="9" scale="85" orientation="portrait" r:id="rId1"/>
  <headerFooter>
    <oddFooter>&amp;C1 - ②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2DDDD-249D-40A0-937F-743EEA26D85F}">
  <sheetPr codeName="Sheet4">
    <pageSetUpPr fitToPage="1"/>
  </sheetPr>
  <dimension ref="A3:I29"/>
  <sheetViews>
    <sheetView zoomScaleNormal="100" workbookViewId="0">
      <selection activeCell="B2" sqref="B2"/>
    </sheetView>
  </sheetViews>
  <sheetFormatPr defaultColWidth="8.875" defaultRowHeight="18.75" x14ac:dyDescent="0.4"/>
  <cols>
    <col min="1" max="2" width="1.75" customWidth="1"/>
    <col min="3" max="3" width="9.75" customWidth="1"/>
    <col min="4" max="4" width="20.75" customWidth="1"/>
    <col min="5" max="5" width="65.75" customWidth="1"/>
  </cols>
  <sheetData>
    <row r="3" spans="1:9" ht="40.15" customHeight="1" x14ac:dyDescent="0.4">
      <c r="B3" s="88" t="s">
        <v>13</v>
      </c>
      <c r="C3" s="90"/>
      <c r="D3" s="90"/>
      <c r="E3" s="91"/>
    </row>
    <row r="4" spans="1:9" ht="30" customHeight="1" thickBot="1" x14ac:dyDescent="0.45">
      <c r="A4" s="6"/>
      <c r="B4" s="13"/>
      <c r="C4" s="88" t="s">
        <v>75</v>
      </c>
      <c r="D4" s="90"/>
      <c r="E4" s="91"/>
    </row>
    <row r="5" spans="1:9" ht="30" customHeight="1" thickBot="1" x14ac:dyDescent="0.45">
      <c r="A5" s="6"/>
      <c r="B5" s="13"/>
      <c r="C5" s="104" t="s">
        <v>74</v>
      </c>
      <c r="D5" s="104"/>
      <c r="E5" s="35"/>
    </row>
    <row r="6" spans="1:9" ht="10.15" customHeight="1" thickBot="1" x14ac:dyDescent="0.45">
      <c r="B6" s="5"/>
      <c r="C6" s="105"/>
      <c r="D6" s="105"/>
      <c r="E6" s="106"/>
    </row>
    <row r="7" spans="1:9" ht="30" customHeight="1" thickBot="1" x14ac:dyDescent="0.45">
      <c r="B7" s="13"/>
      <c r="C7" s="107" t="s">
        <v>15</v>
      </c>
      <c r="D7" s="31" t="s">
        <v>33</v>
      </c>
      <c r="E7" s="51"/>
    </row>
    <row r="8" spans="1:9" ht="30" customHeight="1" thickBot="1" x14ac:dyDescent="0.45">
      <c r="B8" s="13"/>
      <c r="C8" s="108"/>
      <c r="D8" s="29" t="s">
        <v>14</v>
      </c>
      <c r="E8" s="51"/>
      <c r="I8" s="2"/>
    </row>
    <row r="9" spans="1:9" ht="40.15" customHeight="1" thickBot="1" x14ac:dyDescent="0.45">
      <c r="B9" s="13"/>
      <c r="C9" s="108"/>
      <c r="D9" s="32" t="s">
        <v>65</v>
      </c>
      <c r="E9" s="53"/>
    </row>
    <row r="10" spans="1:9" ht="30" customHeight="1" thickBot="1" x14ac:dyDescent="0.45">
      <c r="B10" s="13"/>
      <c r="C10" s="87"/>
      <c r="D10" s="30" t="s">
        <v>66</v>
      </c>
      <c r="E10" s="54"/>
    </row>
    <row r="11" spans="1:9" ht="30" customHeight="1" thickBot="1" x14ac:dyDescent="0.45">
      <c r="B11" s="13"/>
      <c r="C11" s="107" t="s">
        <v>16</v>
      </c>
      <c r="D11" s="31" t="s">
        <v>33</v>
      </c>
      <c r="E11" s="55"/>
    </row>
    <row r="12" spans="1:9" ht="30" customHeight="1" thickBot="1" x14ac:dyDescent="0.45">
      <c r="B12" s="13"/>
      <c r="C12" s="108"/>
      <c r="D12" s="29" t="s">
        <v>14</v>
      </c>
      <c r="E12" s="51"/>
    </row>
    <row r="13" spans="1:9" ht="40.15" customHeight="1" thickBot="1" x14ac:dyDescent="0.45">
      <c r="B13" s="13"/>
      <c r="C13" s="109"/>
      <c r="D13" s="32" t="s">
        <v>65</v>
      </c>
      <c r="E13" s="56"/>
    </row>
    <row r="14" spans="1:9" ht="30" customHeight="1" thickBot="1" x14ac:dyDescent="0.45">
      <c r="B14" s="13"/>
      <c r="C14" s="110"/>
      <c r="D14" s="30" t="s">
        <v>66</v>
      </c>
      <c r="E14" s="51"/>
    </row>
    <row r="15" spans="1:9" ht="30" customHeight="1" thickBot="1" x14ac:dyDescent="0.45">
      <c r="B15" s="13"/>
      <c r="C15" s="107" t="s">
        <v>17</v>
      </c>
      <c r="D15" s="31" t="s">
        <v>33</v>
      </c>
      <c r="E15" s="56"/>
    </row>
    <row r="16" spans="1:9" ht="30" customHeight="1" thickBot="1" x14ac:dyDescent="0.45">
      <c r="B16" s="13"/>
      <c r="C16" s="108"/>
      <c r="D16" s="29" t="s">
        <v>14</v>
      </c>
      <c r="E16" s="51"/>
    </row>
    <row r="17" spans="2:5" ht="40.15" customHeight="1" thickBot="1" x14ac:dyDescent="0.45">
      <c r="B17" s="13"/>
      <c r="C17" s="109"/>
      <c r="D17" s="32" t="s">
        <v>65</v>
      </c>
      <c r="E17" s="53"/>
    </row>
    <row r="18" spans="2:5" ht="30" customHeight="1" thickBot="1" x14ac:dyDescent="0.45">
      <c r="B18" s="13"/>
      <c r="C18" s="110"/>
      <c r="D18" s="30" t="s">
        <v>66</v>
      </c>
      <c r="E18" s="51"/>
    </row>
    <row r="19" spans="2:5" ht="30" customHeight="1" thickBot="1" x14ac:dyDescent="0.45">
      <c r="B19" s="13"/>
      <c r="C19" s="107" t="s">
        <v>18</v>
      </c>
      <c r="D19" s="31" t="s">
        <v>33</v>
      </c>
      <c r="E19" s="55"/>
    </row>
    <row r="20" spans="2:5" ht="30" customHeight="1" thickBot="1" x14ac:dyDescent="0.45">
      <c r="B20" s="13"/>
      <c r="C20" s="108"/>
      <c r="D20" s="29" t="s">
        <v>14</v>
      </c>
      <c r="E20" s="51"/>
    </row>
    <row r="21" spans="2:5" ht="40.15" customHeight="1" thickBot="1" x14ac:dyDescent="0.45">
      <c r="B21" s="13"/>
      <c r="C21" s="109"/>
      <c r="D21" s="32" t="s">
        <v>65</v>
      </c>
      <c r="E21" s="53"/>
    </row>
    <row r="22" spans="2:5" ht="30" customHeight="1" thickBot="1" x14ac:dyDescent="0.45">
      <c r="B22" s="13"/>
      <c r="C22" s="110"/>
      <c r="D22" s="30" t="s">
        <v>66</v>
      </c>
      <c r="E22" s="51"/>
    </row>
    <row r="23" spans="2:5" ht="30" customHeight="1" thickBot="1" x14ac:dyDescent="0.45">
      <c r="B23" s="13"/>
      <c r="C23" s="107" t="s">
        <v>19</v>
      </c>
      <c r="D23" s="31" t="s">
        <v>33</v>
      </c>
      <c r="E23" s="55"/>
    </row>
    <row r="24" spans="2:5" ht="30" customHeight="1" thickBot="1" x14ac:dyDescent="0.45">
      <c r="B24" s="13"/>
      <c r="C24" s="108"/>
      <c r="D24" s="29" t="s">
        <v>14</v>
      </c>
      <c r="E24" s="51"/>
    </row>
    <row r="25" spans="2:5" ht="40.15" customHeight="1" thickBot="1" x14ac:dyDescent="0.45">
      <c r="B25" s="13"/>
      <c r="C25" s="109"/>
      <c r="D25" s="32" t="s">
        <v>65</v>
      </c>
      <c r="E25" s="53"/>
    </row>
    <row r="26" spans="2:5" ht="30" customHeight="1" thickBot="1" x14ac:dyDescent="0.45">
      <c r="B26" s="13"/>
      <c r="C26" s="110"/>
      <c r="D26" s="30" t="s">
        <v>66</v>
      </c>
      <c r="E26" s="51"/>
    </row>
    <row r="27" spans="2:5" x14ac:dyDescent="0.4">
      <c r="B27" s="14"/>
    </row>
    <row r="28" spans="2:5" x14ac:dyDescent="0.4">
      <c r="C28" s="103" t="s">
        <v>67</v>
      </c>
      <c r="D28" s="103"/>
      <c r="E28" s="103"/>
    </row>
    <row r="29" spans="2:5" x14ac:dyDescent="0.4">
      <c r="C29" s="103" t="s">
        <v>47</v>
      </c>
      <c r="D29" s="103"/>
      <c r="E29" s="103"/>
    </row>
  </sheetData>
  <sheetProtection algorithmName="SHA-512" hashValue="QJMW19VUg8OCI8WAc6jFrHZBIbaPUebiDL1BEWwd5zuD4INm9E3UrCVShimPZP/+yUrE7OexeClnhzOjqjYB+g==" saltValue="Ax5jdb5yHLJ0j4BwtQRJMg==" spinCount="100000" sheet="1" objects="1" scenarios="1"/>
  <mergeCells count="11">
    <mergeCell ref="C28:E28"/>
    <mergeCell ref="C29:E29"/>
    <mergeCell ref="C23:C26"/>
    <mergeCell ref="C11:C14"/>
    <mergeCell ref="C15:C18"/>
    <mergeCell ref="C19:C22"/>
    <mergeCell ref="B3:E3"/>
    <mergeCell ref="C4:E4"/>
    <mergeCell ref="C5:D5"/>
    <mergeCell ref="C6:E6"/>
    <mergeCell ref="C7:C10"/>
  </mergeCells>
  <phoneticPr fontId="1"/>
  <conditionalFormatting sqref="E5">
    <cfRule type="notContainsBlanks" dxfId="7" priority="5">
      <formula>LEN(TRIM(E5))&gt;0</formula>
    </cfRule>
  </conditionalFormatting>
  <conditionalFormatting sqref="E7:E10">
    <cfRule type="expression" dxfId="5" priority="7">
      <formula>OR(COUNTIF($E$5, "*1*"), COUNTIF($E$5, "*１*"))</formula>
    </cfRule>
  </conditionalFormatting>
  <conditionalFormatting sqref="E7:E14">
    <cfRule type="expression" dxfId="4" priority="8">
      <formula>OR(COUNTIF($E$5, "*2*"), COUNTIF($E$5, "*２*"))</formula>
    </cfRule>
  </conditionalFormatting>
  <conditionalFormatting sqref="E7:E18">
    <cfRule type="expression" dxfId="3" priority="9">
      <formula>OR(COUNTIF($E$5, "*3*"), COUNTIF($E$5, "*３*"))</formula>
    </cfRule>
  </conditionalFormatting>
  <conditionalFormatting sqref="E7:E22">
    <cfRule type="expression" dxfId="2" priority="10">
      <formula>OR(COUNTIF($E$5, "*4*"), COUNTIF($E$5, "*４*"))</formula>
    </cfRule>
  </conditionalFormatting>
  <conditionalFormatting sqref="E7:E26">
    <cfRule type="notContainsBlanks" dxfId="1" priority="1">
      <formula>LEN(TRIM(E7))&gt;0</formula>
    </cfRule>
    <cfRule type="expression" dxfId="0" priority="11">
      <formula>OR(COUNTIF($E$5, "*5*"), COUNTIF($E$5, "*５*"))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&amp;C2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ED34D886-9EC2-498A-A257-9660ADA5B777}">
            <xm:f>COUNTIF('１．研究課題'!$D$12, "*共同*")</xm:f>
            <x14:dxf>
              <fill>
                <patternFill>
                  <bgColor rgb="FFFFFFCC"/>
                </patternFill>
              </fill>
            </x14:dxf>
          </x14:cfRule>
          <xm:sqref>E5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87bad87-b577-4661-a58b-541cd24e95e0" xsi:nil="true"/>
    <lcf76f155ced4ddcb4097134ff3c332f xmlns="2bb315b0-9b00-49b2-9633-93042bef9e7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F7F7F46858C94EB76304313DAC920A" ma:contentTypeVersion="17" ma:contentTypeDescription="新しいドキュメントを作成します。" ma:contentTypeScope="" ma:versionID="1df25eb5743eaad6c404ea75408e4a5b">
  <xsd:schema xmlns:xsd="http://www.w3.org/2001/XMLSchema" xmlns:xs="http://www.w3.org/2001/XMLSchema" xmlns:p="http://schemas.microsoft.com/office/2006/metadata/properties" xmlns:ns2="2bb315b0-9b00-49b2-9633-93042bef9e78" xmlns:ns3="b87bad87-b577-4661-a58b-541cd24e95e0" targetNamespace="http://schemas.microsoft.com/office/2006/metadata/properties" ma:root="true" ma:fieldsID="65fda80dd8842f463e85f6197f5c97d7" ns2:_="" ns3:_="">
    <xsd:import namespace="2bb315b0-9b00-49b2-9633-93042bef9e78"/>
    <xsd:import namespace="b87bad87-b577-4661-a58b-541cd24e95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315b0-9b00-49b2-9633-93042bef9e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a3b837a9-7a6a-4a3c-8214-dd664bd419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7bad87-b577-4661-a58b-541cd24e95e0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e3808702-677e-4a0c-a597-75d5741b6e21}" ma:internalName="TaxCatchAll" ma:showField="CatchAllData" ma:web="b87bad87-b577-4661-a58b-541cd24e95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DBFAF1-A2DA-4A89-A226-7C16917008E0}">
  <ds:schemaRefs>
    <ds:schemaRef ds:uri="http://schemas.microsoft.com/office/2006/metadata/properties"/>
    <ds:schemaRef ds:uri="http://schemas.microsoft.com/office/infopath/2007/PartnerControls"/>
    <ds:schemaRef ds:uri="b87bad87-b577-4661-a58b-541cd24e95e0"/>
    <ds:schemaRef ds:uri="2bb315b0-9b00-49b2-9633-93042bef9e78"/>
  </ds:schemaRefs>
</ds:datastoreItem>
</file>

<file path=customXml/itemProps2.xml><?xml version="1.0" encoding="utf-8"?>
<ds:datastoreItem xmlns:ds="http://schemas.openxmlformats.org/officeDocument/2006/customXml" ds:itemID="{773ED9F1-F5AC-49A4-99A4-BBB8D2321B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96CA4E-687C-4D9F-8777-AD97183D2F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b315b0-9b00-49b2-9633-93042bef9e78"/>
    <ds:schemaRef ds:uri="b87bad87-b577-4661-a58b-541cd24e9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Sheet7</vt:lpstr>
      <vt:lpstr>１．研究課題</vt:lpstr>
      <vt:lpstr>２．申請者・申請金額</vt:lpstr>
      <vt:lpstr>３．研究組織（共同研究のみ）</vt:lpstr>
      <vt:lpstr>'１．研究課題'!Print_Area</vt:lpstr>
      <vt:lpstr>'２．申請者・申請金額'!Print_Area</vt:lpstr>
      <vt:lpstr>'３．研究組織（共同研究のみ）'!Print_Area</vt:lpstr>
    </vt:vector>
  </TitlesOfParts>
  <Manager>公益財団法人 飯島藤十郎記念食品科学振興財団</Manager>
  <Company>公益財団法人 飯島藤十郎記念食品科学振興財団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2023年度学術研究助成金交付申請書</dc:title>
  <dc:subject>公益財団法人 飯島藤十郎記念食品科学振興財団の2023年度学術研究助成金交付申請書</dc:subject>
  <dc:creator>公益財団法人 飯島藤十郎記念食品科学振興財団</dc:creator>
  <cp:keywords>"公益財団法人 飯島藤十郎記念食品科学振興財団, 2023年度学術研究助成金交付申請書"</cp:keywords>
  <dc:description/>
  <cp:lastModifiedBy>大浦 久宜</cp:lastModifiedBy>
  <cp:lastPrinted>2023-08-24T02:01:51Z</cp:lastPrinted>
  <dcterms:created xsi:type="dcterms:W3CDTF">2022-09-13T12:43:19Z</dcterms:created>
  <dcterms:modified xsi:type="dcterms:W3CDTF">2023-09-22T02:18:03Z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0x01010058F7F7F46858C94EB76304313DAC920A</vt:lpwstr>
  </property>
  <property fmtid="{D5CDD505-2E9C-101B-9397-08002B2CF9AE}" pid="3" name="MediaServiceImageTags">
    <vt:lpwstr/>
  </property>
</Properties>
</file>